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6BAB8B51-A3BE-40A6-9A4B-6B061E3BC5EB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<sst xmlns="http://schemas.openxmlformats.org/spreadsheetml/2006/main" count="74790" uniqueCount="877">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</sst>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1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5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395</c:v>
                </c:pt>
                <c:pt idx="1">
                  <c:v>588</c:v>
                </c:pt>
                <c:pt idx="2">
                  <c:v>551</c:v>
                </c:pt>
                <c:pt idx="3">
                  <c:v>907</c:v>
                </c:pt>
                <c:pt idx="4">
                  <c:v>719</c:v>
                </c:pt>
                <c:pt idx="5">
                  <c:v>655</c:v>
                </c:pt>
                <c:pt idx="6">
                  <c:v>584</c:v>
                </c:pt>
                <c:pt idx="7">
                  <c:v>348</c:v>
                </c:pt>
                <c:pt idx="8">
                  <c:v>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31</c:v>
                </c:pt>
                <c:pt idx="1">
                  <c:v>0</c:v>
                </c:pt>
                <c:pt idx="2">
                  <c:v>0</c:v>
                </c:pt>
                <c:pt idx="3">
                  <c:v>67</c:v>
                </c:pt>
                <c:pt idx="4">
                  <c:v>137</c:v>
                </c:pt>
                <c:pt idx="5">
                  <c:v>30</c:v>
                </c:pt>
                <c:pt idx="6">
                  <c:v>284</c:v>
                </c:pt>
                <c:pt idx="7">
                  <c:v>144</c:v>
                </c:pt>
                <c:pt idx="8">
                  <c:v>15</c:v>
                </c:pt>
                <c:pt idx="9">
                  <c:v>569</c:v>
                </c:pt>
                <c:pt idx="10">
                  <c:v>43</c:v>
                </c:pt>
                <c:pt idx="11">
                  <c:v>280</c:v>
                </c:pt>
                <c:pt idx="12">
                  <c:v>103</c:v>
                </c:pt>
                <c:pt idx="13">
                  <c:v>11</c:v>
                </c:pt>
                <c:pt idx="14">
                  <c:v>0</c:v>
                </c:pt>
                <c:pt idx="15">
                  <c:v>6686</c:v>
                </c:pt>
                <c:pt idx="16">
                  <c:v>365</c:v>
                </c:pt>
                <c:pt idx="17">
                  <c:v>0</c:v>
                </c:pt>
                <c:pt idx="18">
                  <c:v>285</c:v>
                </c:pt>
                <c:pt idx="19">
                  <c:v>83</c:v>
                </c:pt>
                <c:pt idx="20">
                  <c:v>89</c:v>
                </c:pt>
                <c:pt idx="21">
                  <c:v>114</c:v>
                </c:pt>
                <c:pt idx="22">
                  <c:v>115</c:v>
                </c:pt>
                <c:pt idx="23">
                  <c:v>55</c:v>
                </c:pt>
                <c:pt idx="24">
                  <c:v>128</c:v>
                </c:pt>
                <c:pt idx="25">
                  <c:v>499</c:v>
                </c:pt>
                <c:pt idx="26">
                  <c:v>0</c:v>
                </c:pt>
                <c:pt idx="27">
                  <c:v>211</c:v>
                </c:pt>
                <c:pt idx="28">
                  <c:v>49</c:v>
                </c:pt>
                <c:pt idx="29">
                  <c:v>353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</c:v>
                </c:pt>
                <c:pt idx="34">
                  <c:v>439</c:v>
                </c:pt>
                <c:pt idx="3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UCAYALI</c:v>
                </c:pt>
                <c:pt idx="5">
                  <c:v>MARISCAL RAMON CASTILLA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32</c:v>
                </c:pt>
                <c:pt idx="1">
                  <c:v>383</c:v>
                </c:pt>
                <c:pt idx="2">
                  <c:v>509</c:v>
                </c:pt>
                <c:pt idx="3">
                  <c:v>524</c:v>
                </c:pt>
                <c:pt idx="4">
                  <c:v>563</c:v>
                </c:pt>
                <c:pt idx="5">
                  <c:v>570</c:v>
                </c:pt>
                <c:pt idx="6">
                  <c:v>1635</c:v>
                </c:pt>
                <c:pt idx="7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LORETO</c:v>
                </c:pt>
                <c:pt idx="3">
                  <c:v>REQUENA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310</c:v>
                </c:pt>
                <c:pt idx="1">
                  <c:v>329</c:v>
                </c:pt>
                <c:pt idx="2">
                  <c:v>475</c:v>
                </c:pt>
                <c:pt idx="3">
                  <c:v>484</c:v>
                </c:pt>
                <c:pt idx="4">
                  <c:v>509</c:v>
                </c:pt>
                <c:pt idx="5">
                  <c:v>570</c:v>
                </c:pt>
                <c:pt idx="6">
                  <c:v>631</c:v>
                </c:pt>
                <c:pt idx="7">
                  <c:v>779</c:v>
                </c:pt>
                <c:pt idx="8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VILLA TROMPETERO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INTUTO</c:v>
                </c:pt>
                <c:pt idx="6">
                  <c:v>TENIENTE CESAR LOPEZ ROJAS</c:v>
                </c:pt>
                <c:pt idx="7">
                  <c:v>BRETAÑA</c:v>
                </c:pt>
                <c:pt idx="8">
                  <c:v>PASTAZA</c:v>
                </c:pt>
                <c:pt idx="9">
                  <c:v>SAN MARTIN CAPELO</c:v>
                </c:pt>
                <c:pt idx="10">
                  <c:v>YURIMAGUAS</c:v>
                </c:pt>
                <c:pt idx="11">
                  <c:v>SANTA CRUZ</c:v>
                </c:pt>
                <c:pt idx="12">
                  <c:v>PUTUMAYO</c:v>
                </c:pt>
                <c:pt idx="13">
                  <c:v>ANGAMOS</c:v>
                </c:pt>
                <c:pt idx="14">
                  <c:v>CAHUAPANAS</c:v>
                </c:pt>
                <c:pt idx="15">
                  <c:v>ISLANDIA</c:v>
                </c:pt>
                <c:pt idx="16">
                  <c:v>TAMSHIYACU</c:v>
                </c:pt>
                <c:pt idx="17">
                  <c:v>MAYPUCO</c:v>
                </c:pt>
                <c:pt idx="18">
                  <c:v>MANSERICHE</c:v>
                </c:pt>
                <c:pt idx="19">
                  <c:v>PEVAS</c:v>
                </c:pt>
                <c:pt idx="20">
                  <c:v>BALSAPUERTO</c:v>
                </c:pt>
                <c:pt idx="21">
                  <c:v>IQUITOS NORTE</c:v>
                </c:pt>
                <c:pt idx="22">
                  <c:v>JEBEROS</c:v>
                </c:pt>
                <c:pt idx="23">
                  <c:v>LAGUNAS</c:v>
                </c:pt>
                <c:pt idx="24">
                  <c:v>SARAYACU</c:v>
                </c:pt>
                <c:pt idx="25">
                  <c:v>SAN PABLO</c:v>
                </c:pt>
                <c:pt idx="26">
                  <c:v>CONTAMANA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PUNCHANA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12</c:v>
                </c:pt>
                <c:pt idx="10">
                  <c:v>21</c:v>
                </c:pt>
                <c:pt idx="11">
                  <c:v>28</c:v>
                </c:pt>
                <c:pt idx="12">
                  <c:v>32</c:v>
                </c:pt>
                <c:pt idx="13">
                  <c:v>40</c:v>
                </c:pt>
                <c:pt idx="14">
                  <c:v>46</c:v>
                </c:pt>
                <c:pt idx="15">
                  <c:v>51</c:v>
                </c:pt>
                <c:pt idx="16">
                  <c:v>62</c:v>
                </c:pt>
                <c:pt idx="17">
                  <c:v>72</c:v>
                </c:pt>
                <c:pt idx="18">
                  <c:v>77</c:v>
                </c:pt>
                <c:pt idx="19">
                  <c:v>79</c:v>
                </c:pt>
                <c:pt idx="20">
                  <c:v>82</c:v>
                </c:pt>
                <c:pt idx="21">
                  <c:v>96</c:v>
                </c:pt>
                <c:pt idx="22">
                  <c:v>97</c:v>
                </c:pt>
                <c:pt idx="23">
                  <c:v>101</c:v>
                </c:pt>
                <c:pt idx="24">
                  <c:v>117</c:v>
                </c:pt>
                <c:pt idx="25">
                  <c:v>130</c:v>
                </c:pt>
                <c:pt idx="26">
                  <c:v>193</c:v>
                </c:pt>
                <c:pt idx="27">
                  <c:v>248</c:v>
                </c:pt>
                <c:pt idx="28">
                  <c:v>249</c:v>
                </c:pt>
                <c:pt idx="29">
                  <c:v>254</c:v>
                </c:pt>
                <c:pt idx="30">
                  <c:v>310</c:v>
                </c:pt>
                <c:pt idx="31">
                  <c:v>311</c:v>
                </c:pt>
                <c:pt idx="32">
                  <c:v>378</c:v>
                </c:pt>
                <c:pt idx="33">
                  <c:v>429</c:v>
                </c:pt>
                <c:pt idx="34">
                  <c:v>472</c:v>
                </c:pt>
                <c:pt idx="35">
                  <c:v>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148.518774074073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953"/>
    </cacheField>
    <cacheField name="Femenino" numFmtId="0">
      <sharedItems containsSemiMixedTypes="0" containsString="0" containsNumber="1" containsInteger="1" minValue="0" maxValue="873"/>
    </cacheField>
    <cacheField name="Termino" numFmtId="0">
      <sharedItems containsSemiMixedTypes="0" containsString="0" containsNumber="1" containsInteger="1" minValue="0" maxValue="1658"/>
    </cacheField>
    <cacheField name="Prematuro" numFmtId="0">
      <sharedItems containsSemiMixedTypes="0" containsString="0" containsNumber="1" containsInteger="1" minValue="0" maxValue="218"/>
    </cacheField>
    <cacheField name="Macrosomico" numFmtId="0">
      <sharedItems containsSemiMixedTypes="0" containsString="0" containsNumber="1" containsInteger="1" minValue="0" maxValue="62"/>
    </cacheField>
    <cacheField name="Peso _x000a_Bueno" numFmtId="0">
      <sharedItems containsSemiMixedTypes="0" containsString="0" containsNumber="1" containsInteger="1" minValue="0" maxValue="1598"/>
    </cacheField>
    <cacheField name="Bajo _x000a_Peso" numFmtId="0">
      <sharedItems containsSemiMixedTypes="0" containsString="0" containsNumber="1" containsInteger="1" minValue="0" maxValue="209"/>
    </cacheField>
    <cacheField name="Muy _x000a_Bajo Peso" numFmtId="0">
      <sharedItems containsSemiMixedTypes="0" containsString="0" containsNumber="1" containsInteger="1" minValue="0" maxValue="20"/>
    </cacheField>
    <cacheField name="Extremadamente _x000a_Bajo Peso" numFmtId="0">
      <sharedItems containsSemiMixedTypes="0" containsString="0" containsNumber="1" containsInteger="1" minValue="0" maxValue="10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40"/>
    </cacheField>
    <cacheField name="Adolescente ( 12 a 17 )" numFmtId="0">
      <sharedItems containsSemiMixedTypes="0" containsString="0" containsNumber="1" containsInteger="1" minValue="0" maxValue="231"/>
    </cacheField>
    <cacheField name="Joven _x000a_(18 a 29 )" numFmtId="0">
      <sharedItems containsSemiMixedTypes="0" containsString="0" containsNumber="1" containsInteger="1" minValue="0" maxValue="1015"/>
    </cacheField>
    <cacheField name="Adulto _x000a_( 30 a 59 )" numFmtId="0">
      <sharedItems containsSemiMixedTypes="0" containsString="0" containsNumber="1" containsInteger="1" minValue="0" maxValue="580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953"/>
    <n v="873"/>
    <n v="1658"/>
    <n v="168"/>
    <n v="62"/>
    <n v="1598"/>
    <n v="153"/>
    <n v="6"/>
    <n v="7"/>
    <n v="0"/>
    <n v="39"/>
    <n v="231"/>
    <n v="1015"/>
    <n v="58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783"/>
    <n v="777"/>
    <n v="1343"/>
    <n v="218"/>
    <n v="35"/>
    <n v="1287"/>
    <n v="209"/>
    <n v="20"/>
    <n v="10"/>
    <n v="0"/>
    <n v="40"/>
    <n v="211"/>
    <n v="812"/>
    <n v="538"/>
    <n v="0"/>
    <m/>
    <m/>
  </r>
  <r>
    <x v="0"/>
    <s v="ALTO NANAY"/>
    <s v="870"/>
    <s v="SALUD LORETO"/>
    <x v="1"/>
    <x v="1"/>
    <s v="I-3"/>
    <n v="4"/>
    <s v="C.S. I-3 SANTA MARIA DE NANAY"/>
    <n v="3"/>
    <n v="2"/>
    <n v="4"/>
    <n v="1"/>
    <n v="0"/>
    <n v="5"/>
    <n v="0"/>
    <n v="0"/>
    <n v="0"/>
    <n v="0"/>
    <n v="0"/>
    <n v="0"/>
    <n v="2"/>
    <n v="3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41"/>
    <n v="50"/>
    <n v="90"/>
    <n v="1"/>
    <n v="3"/>
    <n v="83"/>
    <n v="5"/>
    <n v="0"/>
    <n v="0"/>
    <n v="0"/>
    <n v="0"/>
    <n v="7"/>
    <n v="61"/>
    <n v="23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31"/>
    <n v="123"/>
    <n v="247"/>
    <n v="7"/>
    <n v="4"/>
    <n v="234"/>
    <n v="16"/>
    <n v="0"/>
    <n v="0"/>
    <n v="0"/>
    <n v="3"/>
    <n v="31"/>
    <n v="157"/>
    <n v="66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15"/>
    <n v="214"/>
    <n v="414"/>
    <n v="15"/>
    <n v="7"/>
    <n v="407"/>
    <n v="14"/>
    <n v="1"/>
    <n v="0"/>
    <n v="0"/>
    <n v="2"/>
    <n v="38"/>
    <n v="249"/>
    <n v="14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9"/>
    <n v="33"/>
    <n v="58"/>
    <n v="4"/>
    <n v="1"/>
    <n v="58"/>
    <n v="3"/>
    <n v="0"/>
    <n v="0"/>
    <n v="0"/>
    <n v="1"/>
    <n v="8"/>
    <n v="38"/>
    <n v="16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0"/>
    <n v="20"/>
    <n v="40"/>
    <n v="0"/>
    <n v="0"/>
    <n v="38"/>
    <n v="2"/>
    <n v="0"/>
    <n v="0"/>
    <n v="0"/>
    <n v="1"/>
    <n v="10"/>
    <n v="11"/>
    <n v="19"/>
    <n v="0"/>
    <m/>
    <m/>
  </r>
  <r>
    <x v="0"/>
    <s v="INDIANA"/>
    <s v="870"/>
    <s v="SALUD LORETO"/>
    <x v="2"/>
    <x v="7"/>
    <s v="I-3"/>
    <n v="54"/>
    <s v="INDIANA"/>
    <n v="46"/>
    <n v="54"/>
    <n v="100"/>
    <n v="0"/>
    <n v="4"/>
    <n v="95"/>
    <n v="1"/>
    <n v="0"/>
    <n v="0"/>
    <n v="0"/>
    <n v="1"/>
    <n v="19"/>
    <n v="49"/>
    <n v="32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7"/>
    <n v="5"/>
    <n v="21"/>
    <n v="1"/>
    <n v="0"/>
    <n v="19"/>
    <n v="0"/>
    <n v="0"/>
    <n v="3"/>
    <n v="0"/>
    <n v="1"/>
    <n v="4"/>
    <n v="13"/>
    <n v="5"/>
    <n v="0"/>
    <m/>
    <m/>
  </r>
  <r>
    <x v="0"/>
    <s v="MAZAN"/>
    <s v="870"/>
    <s v="SALUD LORETO"/>
    <x v="2"/>
    <x v="7"/>
    <s v="I-3"/>
    <n v="64"/>
    <s v="MAZAN"/>
    <n v="67"/>
    <n v="58"/>
    <n v="118"/>
    <n v="7"/>
    <n v="2"/>
    <n v="116"/>
    <n v="7"/>
    <n v="0"/>
    <n v="0"/>
    <n v="0"/>
    <n v="3"/>
    <n v="30"/>
    <n v="58"/>
    <n v="37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81"/>
    <n v="62"/>
    <n v="139"/>
    <n v="6"/>
    <n v="7"/>
    <n v="130"/>
    <n v="7"/>
    <n v="0"/>
    <n v="1"/>
    <n v="0"/>
    <n v="3"/>
    <n v="27"/>
    <n v="71"/>
    <n v="47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2"/>
    <n v="54"/>
    <n v="104"/>
    <n v="2"/>
    <n v="1"/>
    <n v="101"/>
    <n v="2"/>
    <n v="0"/>
    <n v="2"/>
    <n v="0"/>
    <n v="1"/>
    <n v="14"/>
    <n v="52"/>
    <n v="4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9"/>
    <n v="19"/>
    <n v="27"/>
    <n v="1"/>
    <n v="0"/>
    <n v="26"/>
    <n v="2"/>
    <n v="0"/>
    <n v="0"/>
    <n v="0"/>
    <n v="0"/>
    <n v="1"/>
    <n v="21"/>
    <n v="6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"/>
    <n v="3"/>
    <n v="4"/>
    <n v="0"/>
    <n v="0"/>
    <n v="4"/>
    <n v="0"/>
    <n v="0"/>
    <n v="0"/>
    <n v="0"/>
    <n v="0"/>
    <n v="0"/>
    <n v="1"/>
    <n v="3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32"/>
    <n v="115"/>
    <n v="239"/>
    <n v="8"/>
    <n v="7"/>
    <n v="221"/>
    <n v="19"/>
    <n v="0"/>
    <n v="0"/>
    <n v="0"/>
    <n v="3"/>
    <n v="31"/>
    <n v="156"/>
    <n v="60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36"/>
    <n v="28"/>
    <n v="60"/>
    <n v="4"/>
    <n v="2"/>
    <n v="59"/>
    <n v="3"/>
    <n v="0"/>
    <n v="0"/>
    <n v="0"/>
    <n v="3"/>
    <n v="10"/>
    <n v="32"/>
    <n v="22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27"/>
    <n v="28"/>
    <n v="50"/>
    <n v="5"/>
    <n v="1"/>
    <n v="48"/>
    <n v="6"/>
    <n v="0"/>
    <n v="0"/>
    <n v="0"/>
    <n v="1"/>
    <n v="8"/>
    <n v="27"/>
    <n v="20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37"/>
    <n v="42"/>
    <n v="76"/>
    <n v="3"/>
    <n v="0"/>
    <n v="75"/>
    <n v="3"/>
    <n v="0"/>
    <n v="1"/>
    <n v="0"/>
    <n v="2"/>
    <n v="16"/>
    <n v="35"/>
    <n v="2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70"/>
    <n v="140"/>
    <n v="290"/>
    <n v="21"/>
    <n v="8"/>
    <n v="273"/>
    <n v="25"/>
    <n v="3"/>
    <n v="2"/>
    <n v="0"/>
    <n v="9"/>
    <n v="44"/>
    <n v="170"/>
    <n v="97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70"/>
    <n v="60"/>
    <n v="127"/>
    <n v="3"/>
    <n v="6"/>
    <n v="120"/>
    <n v="4"/>
    <n v="0"/>
    <n v="0"/>
    <n v="0"/>
    <n v="6"/>
    <n v="28"/>
    <n v="69"/>
    <n v="3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8"/>
    <n v="4"/>
    <n v="12"/>
    <n v="0"/>
    <n v="0"/>
    <n v="11"/>
    <n v="1"/>
    <n v="0"/>
    <n v="0"/>
    <n v="0"/>
    <n v="0"/>
    <n v="2"/>
    <n v="7"/>
    <n v="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27"/>
    <n v="23"/>
    <n v="49"/>
    <n v="1"/>
    <n v="3"/>
    <n v="47"/>
    <n v="0"/>
    <n v="0"/>
    <n v="0"/>
    <n v="0"/>
    <n v="3"/>
    <n v="9"/>
    <n v="25"/>
    <n v="16"/>
    <n v="0"/>
    <m/>
    <m/>
  </r>
  <r>
    <x v="1"/>
    <s v="MAQUIA"/>
    <s v="870"/>
    <s v="SALUD LORETO"/>
    <x v="5"/>
    <x v="18"/>
    <s v="I-3"/>
    <n v="137"/>
    <s v="SAN ROQUE DE MAQUIA"/>
    <n v="39"/>
    <n v="39"/>
    <n v="78"/>
    <n v="0"/>
    <n v="2"/>
    <n v="69"/>
    <n v="7"/>
    <n v="0"/>
    <n v="0"/>
    <n v="0"/>
    <n v="2"/>
    <n v="18"/>
    <n v="34"/>
    <n v="26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68"/>
    <n v="176"/>
    <n v="336"/>
    <n v="8"/>
    <n v="6"/>
    <n v="321"/>
    <n v="13"/>
    <n v="3"/>
    <n v="1"/>
    <n v="0"/>
    <n v="8"/>
    <n v="65"/>
    <n v="172"/>
    <n v="107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58"/>
    <n v="57"/>
    <n v="113"/>
    <n v="2"/>
    <n v="2"/>
    <n v="103"/>
    <n v="9"/>
    <n v="0"/>
    <n v="1"/>
    <n v="0"/>
    <n v="0"/>
    <n v="17"/>
    <n v="63"/>
    <n v="35"/>
    <n v="0"/>
    <m/>
    <m/>
  </r>
  <r>
    <x v="5"/>
    <s v="CONTAMANA"/>
    <s v="1672"/>
    <s v="SALUD UCAYALI-CONTAMANA"/>
    <x v="0"/>
    <x v="0"/>
    <s v="II-1"/>
    <n v="162"/>
    <s v="HOSPITAL II-I  CONTAMANA"/>
    <n v="129"/>
    <n v="124"/>
    <n v="235"/>
    <n v="18"/>
    <n v="5"/>
    <n v="214"/>
    <n v="30"/>
    <n v="4"/>
    <n v="0"/>
    <n v="0"/>
    <n v="4"/>
    <n v="36"/>
    <n v="152"/>
    <n v="65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7"/>
    <n v="8"/>
    <n v="2"/>
    <n v="1"/>
    <n v="8"/>
    <n v="1"/>
    <n v="0"/>
    <n v="0"/>
    <n v="0"/>
    <n v="0"/>
    <n v="2"/>
    <n v="7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1"/>
    <n v="2"/>
    <n v="0"/>
    <n v="1"/>
    <n v="1"/>
    <n v="0"/>
    <n v="0"/>
    <n v="0"/>
    <n v="0"/>
    <n v="0"/>
    <n v="0"/>
    <n v="2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75"/>
    <n v="72"/>
    <n v="142"/>
    <n v="5"/>
    <n v="3"/>
    <n v="139"/>
    <n v="5"/>
    <n v="0"/>
    <n v="0"/>
    <n v="0"/>
    <n v="6"/>
    <n v="38"/>
    <n v="65"/>
    <n v="44"/>
    <n v="0"/>
    <m/>
    <m/>
  </r>
  <r>
    <x v="6"/>
    <s v="BALSAPUERTO"/>
    <s v="871"/>
    <s v="SALUD YURIMAGUAS"/>
    <x v="7"/>
    <x v="24"/>
    <s v="I-3"/>
    <n v="186"/>
    <s v="C.S. I-3 SAN GABRIEL DE VARADERO"/>
    <n v="35"/>
    <n v="31"/>
    <n v="66"/>
    <n v="0"/>
    <n v="0"/>
    <n v="64"/>
    <n v="2"/>
    <n v="0"/>
    <n v="0"/>
    <n v="0"/>
    <n v="0"/>
    <n v="7"/>
    <n v="42"/>
    <n v="17"/>
    <n v="0"/>
    <m/>
    <m/>
  </r>
  <r>
    <x v="6"/>
    <s v="BALSAPUERTO"/>
    <s v="871"/>
    <s v="SALUD YURIMAGUAS"/>
    <x v="7"/>
    <x v="24"/>
    <s v="I-4"/>
    <n v="187"/>
    <s v="C.S.  I-4 BALSAPUERTO"/>
    <n v="9"/>
    <n v="7"/>
    <n v="16"/>
    <n v="0"/>
    <n v="0"/>
    <n v="16"/>
    <n v="0"/>
    <n v="0"/>
    <n v="0"/>
    <n v="0"/>
    <n v="1"/>
    <n v="3"/>
    <n v="8"/>
    <n v="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47"/>
    <n v="50"/>
    <n v="95"/>
    <n v="2"/>
    <n v="1"/>
    <n v="94"/>
    <n v="1"/>
    <n v="1"/>
    <n v="0"/>
    <n v="0"/>
    <n v="1"/>
    <n v="15"/>
    <n v="58"/>
    <n v="24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52"/>
    <n v="49"/>
    <n v="100"/>
    <n v="1"/>
    <n v="0"/>
    <n v="93"/>
    <n v="8"/>
    <n v="0"/>
    <n v="0"/>
    <n v="0"/>
    <n v="1"/>
    <n v="10"/>
    <n v="66"/>
    <n v="25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4"/>
    <n v="14"/>
    <n v="26"/>
    <n v="2"/>
    <n v="0"/>
    <n v="27"/>
    <n v="1"/>
    <n v="0"/>
    <n v="0"/>
    <n v="0"/>
    <n v="1"/>
    <n v="4"/>
    <n v="17"/>
    <n v="7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637"/>
    <n v="577"/>
    <n v="1113"/>
    <n v="101"/>
    <n v="43"/>
    <n v="1046"/>
    <n v="111"/>
    <n v="9"/>
    <n v="5"/>
    <n v="1"/>
    <n v="28"/>
    <n v="157"/>
    <n v="661"/>
    <n v="395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10"/>
    <n v="11"/>
    <n v="20"/>
    <n v="1"/>
    <n v="2"/>
    <n v="16"/>
    <n v="3"/>
    <n v="0"/>
    <n v="0"/>
    <n v="0"/>
    <n v="0"/>
    <n v="2"/>
    <n v="14"/>
    <n v="5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03"/>
    <n v="175"/>
    <n v="355"/>
    <n v="23"/>
    <n v="9"/>
    <n v="325"/>
    <n v="38"/>
    <n v="5"/>
    <n v="1"/>
    <n v="0"/>
    <n v="10"/>
    <n v="59"/>
    <n v="209"/>
    <n v="110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7"/>
    <n v="19"/>
    <n v="45"/>
    <n v="1"/>
    <n v="0"/>
    <n v="43"/>
    <n v="3"/>
    <n v="0"/>
    <n v="0"/>
    <n v="0"/>
    <n v="0"/>
    <n v="6"/>
    <n v="28"/>
    <n v="12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34"/>
    <n v="43"/>
    <n v="74"/>
    <n v="3"/>
    <n v="3"/>
    <n v="66"/>
    <n v="7"/>
    <n v="1"/>
    <n v="0"/>
    <n v="0"/>
    <n v="1"/>
    <n v="16"/>
    <n v="37"/>
    <n v="2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4"/>
    <n v="4"/>
    <n v="8"/>
    <n v="0"/>
    <n v="0"/>
    <n v="7"/>
    <n v="1"/>
    <n v="0"/>
    <n v="0"/>
    <n v="0"/>
    <n v="0"/>
    <n v="0"/>
    <n v="6"/>
    <n v="2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7"/>
    <n v="10"/>
    <n v="17"/>
    <n v="0"/>
    <n v="0"/>
    <n v="16"/>
    <n v="1"/>
    <n v="0"/>
    <n v="0"/>
    <n v="0"/>
    <n v="0"/>
    <n v="3"/>
    <n v="8"/>
    <n v="6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6"/>
    <n v="25"/>
    <n v="48"/>
    <n v="3"/>
    <n v="1"/>
    <n v="46"/>
    <n v="4"/>
    <n v="0"/>
    <n v="0"/>
    <n v="0"/>
    <n v="1"/>
    <n v="11"/>
    <n v="22"/>
    <n v="18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69"/>
    <n v="399"/>
    <n v="655"/>
    <n v="113"/>
    <n v="28"/>
    <n v="674"/>
    <n v="56"/>
    <n v="2"/>
    <n v="8"/>
    <n v="0"/>
    <n v="8"/>
    <n v="70"/>
    <n v="244"/>
    <n v="454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73"/>
    <n v="77"/>
    <n v="136"/>
    <n v="14"/>
    <n v="10"/>
    <n v="136"/>
    <n v="4"/>
    <n v="0"/>
    <n v="0"/>
    <n v="0"/>
    <n v="0"/>
    <n v="1"/>
    <n v="62"/>
    <n v="87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47"/>
    <n v="45"/>
    <n v="88"/>
    <n v="4"/>
    <n v="1"/>
    <n v="88"/>
    <n v="3"/>
    <n v="0"/>
    <n v="0"/>
    <n v="0"/>
    <n v="1"/>
    <n v="7"/>
    <n v="34"/>
    <n v="51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3"/>
    <n v="3"/>
    <n v="0"/>
    <n v="0"/>
    <n v="3"/>
    <n v="0"/>
    <n v="0"/>
    <n v="0"/>
    <n v="0"/>
    <n v="0"/>
    <n v="0"/>
    <n v="3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5"/>
    <n v="21"/>
    <n v="34"/>
    <n v="3"/>
    <n v="2"/>
    <n v="33"/>
    <n v="2"/>
    <n v="0"/>
    <n v="0"/>
    <n v="0"/>
    <n v="0"/>
    <n v="2"/>
    <n v="19"/>
    <n v="16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6"/>
    </i>
    <i>
      <x v="24"/>
    </i>
    <i>
      <x v="29"/>
    </i>
    <i>
      <x v="17"/>
    </i>
    <i>
      <x v="8"/>
    </i>
    <i>
      <x v="28"/>
    </i>
    <i>
      <x v="31"/>
    </i>
    <i>
      <x v="14"/>
    </i>
    <i>
      <x v="13"/>
    </i>
    <i>
      <x v="10"/>
    </i>
    <i>
      <x v="2"/>
    </i>
    <i>
      <x v="23"/>
    </i>
    <i>
      <x v="15"/>
    </i>
    <i>
      <x v="16"/>
    </i>
    <i>
      <x v="32"/>
    </i>
    <i>
      <x v="12"/>
    </i>
    <i>
      <x v="7"/>
    </i>
    <i>
      <x v="1"/>
    </i>
    <i>
      <x v="25"/>
    </i>
    <i>
      <x v="30"/>
    </i>
    <i>
      <x v="35"/>
    </i>
    <i>
      <x v="27"/>
    </i>
    <i>
      <x v="22"/>
    </i>
    <i>
      <x v="21"/>
    </i>
    <i>
      <x v="33"/>
    </i>
    <i>
      <x v="5"/>
    </i>
    <i>
      <x/>
    </i>
    <i>
      <x v="34"/>
    </i>
    <i>
      <x v="18"/>
    </i>
    <i>
      <x v="9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">
      <pivotArea field="4" type="button" dataOnly="0" labelOnly="1" outline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5" type="button" dataOnly="0" labelOnly="1" outline="0" axis="axisRow" fieldPosition="0"/>
    </format>
    <format dxfId="2">
      <pivotArea dataOnly="0" labelOnly="1" fieldPosition="0">
        <references count="1">
          <reference field="5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7"/>
    </i>
    <i>
      <x v="6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field="0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2"/>
    </i>
    <i>
      <x v="8"/>
    </i>
    <i>
      <x v="3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">
      <pivotArea field="4" type="button" dataOnly="0" labelOnly="1" outline="0" axis="axisRow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4" type="button" dataOnly="0" labelOnly="1" outline="0" axis="axisRow" fieldPosition="0"/>
    </format>
    <format dxfId="24">
      <pivotArea dataOnly="0" labelOnly="1" fieldPosition="0">
        <references count="1">
          <reference field="4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4"/>
    </i>
    <i>
      <x v="18"/>
    </i>
    <i>
      <x v="4"/>
    </i>
    <i>
      <x v="21"/>
    </i>
    <i>
      <x v="9"/>
    </i>
    <i>
      <x v="33"/>
    </i>
    <i>
      <x v="5"/>
    </i>
    <i>
      <x v="22"/>
    </i>
    <i>
      <x v="27"/>
    </i>
    <i>
      <x v="35"/>
    </i>
    <i>
      <x v="30"/>
    </i>
    <i>
      <x v="25"/>
    </i>
    <i>
      <x v="1"/>
    </i>
    <i>
      <x v="7"/>
    </i>
    <i>
      <x v="12"/>
    </i>
    <i>
      <x v="32"/>
    </i>
    <i>
      <x v="16"/>
    </i>
    <i>
      <x v="15"/>
    </i>
    <i>
      <x v="23"/>
    </i>
    <i>
      <x v="2"/>
    </i>
    <i>
      <x v="10"/>
    </i>
    <i>
      <x v="13"/>
    </i>
    <i>
      <x v="14"/>
    </i>
    <i>
      <x v="31"/>
    </i>
    <i>
      <x v="28"/>
    </i>
    <i>
      <x v="8"/>
    </i>
    <i>
      <x v="17"/>
    </i>
    <i>
      <x v="29"/>
    </i>
    <i>
      <x v="24"/>
    </i>
    <i>
      <x v="6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42">
      <pivotArea outline="0" collapsedLevelsAreSubtotals="1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4" type="button" dataOnly="0" labelOnly="1" outline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5" type="button" dataOnly="0" labelOnly="1" outline="0" axis="axisRow" fieldPosition="0"/>
    </format>
    <format dxfId="35">
      <pivotArea dataOnly="0" labelOnly="1" fieldPosition="0">
        <references count="1">
          <reference field="5" count="0"/>
        </references>
      </pivotArea>
    </format>
    <format dxfId="34">
      <pivotArea dataOnly="0" labelOnly="1" grandRow="1" outline="0" fieldPosition="0"/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3"/>
    </i>
    <i>
      <x v="8"/>
    </i>
    <i>
      <x v="2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52">
      <pivotArea outline="0" collapsedLevelsAreSubtotals="1" fieldPosition="0"/>
    </format>
    <format dxfId="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field="4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6"/>
    </i>
    <i>
      <x v="7"/>
    </i>
    <i>
      <x v="3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63">
      <pivotArea outline="0" collapsedLevelsAreSubtotals="1" fieldPosition="0"/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0" type="button" dataOnly="0" labelOnly="1" outline="0" axis="axisRow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0" type="button" dataOnly="0" labelOnly="1" outline="0" axis="axisRow" fieldPosition="0"/>
    </format>
    <format dxfId="56">
      <pivotArea dataOnly="0" labelOnly="1" outline="0" axis="axisValues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  <format dxfId="53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I697" sqref="I69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731</v>
      </c>
      <c r="K4" s="7">
        <f t="shared" ref="K4:X4" si="0">SUBTOTAL(9,K7:K721)</f>
        <v>724</v>
      </c>
      <c r="L4" s="7">
        <f t="shared" si="0"/>
        <v>1342</v>
      </c>
      <c r="M4" s="7">
        <f t="shared" si="0"/>
        <v>115</v>
      </c>
      <c r="N4" s="7">
        <f t="shared" si="0"/>
        <v>58</v>
      </c>
      <c r="O4" s="7">
        <f t="shared" si="0"/>
        <v>1277</v>
      </c>
      <c r="P4" s="7">
        <f t="shared" si="0"/>
        <v>109</v>
      </c>
      <c r="Q4" s="7">
        <f t="shared" si="0"/>
        <v>8</v>
      </c>
      <c r="R4" s="7">
        <f t="shared" si="0"/>
        <v>5</v>
      </c>
      <c r="S4" s="7">
        <f t="shared" si="0"/>
        <v>0</v>
      </c>
      <c r="T4" s="7">
        <f t="shared" si="0"/>
        <v>28</v>
      </c>
      <c r="U4" s="7">
        <f t="shared" si="0"/>
        <v>189</v>
      </c>
      <c r="V4" s="7">
        <f t="shared" si="0"/>
        <v>772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150</v>
      </c>
      <c r="K7" s="15">
        <v>146</v>
      </c>
      <c r="L7" s="14">
        <v>270</v>
      </c>
      <c r="M7" s="15">
        <v>26</v>
      </c>
      <c r="N7" s="14">
        <v>11</v>
      </c>
      <c r="O7" s="14">
        <v>264</v>
      </c>
      <c r="P7" s="14">
        <v>21</v>
      </c>
      <c r="Q7" s="14">
        <v>0</v>
      </c>
      <c r="R7" s="15">
        <v>0</v>
      </c>
      <c r="S7" s="13">
        <v>0</v>
      </c>
      <c r="T7" s="14">
        <v>6</v>
      </c>
      <c r="U7" s="14">
        <v>35</v>
      </c>
      <c r="V7" s="14">
        <v>179</v>
      </c>
      <c r="W7" s="14">
        <v>82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7">
        <v>118</v>
      </c>
      <c r="L8" s="1">
        <v>215</v>
      </c>
      <c r="M8" s="17">
        <v>24</v>
      </c>
      <c r="N8" s="1">
        <v>12</v>
      </c>
      <c r="O8" s="1">
        <v>197</v>
      </c>
      <c r="P8" s="1">
        <v>27</v>
      </c>
      <c r="Q8" s="1">
        <v>2</v>
      </c>
      <c r="R8" s="17">
        <v>1</v>
      </c>
      <c r="S8" s="16">
        <v>0</v>
      </c>
      <c r="T8" s="1">
        <v>5</v>
      </c>
      <c r="U8" s="1">
        <v>25</v>
      </c>
      <c r="V8" s="1">
        <v>130</v>
      </c>
      <c r="W8" s="1">
        <v>84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14</v>
      </c>
      <c r="L21" s="1">
        <v>32</v>
      </c>
      <c r="M21" s="17">
        <v>0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6</v>
      </c>
      <c r="V21" s="1">
        <v>20</v>
      </c>
      <c r="W21" s="1">
        <v>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7">
        <v>27</v>
      </c>
      <c r="L30" s="1">
        <v>49</v>
      </c>
      <c r="M30" s="17">
        <v>5</v>
      </c>
      <c r="N30" s="1">
        <v>0</v>
      </c>
      <c r="O30" s="1">
        <v>50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6</v>
      </c>
      <c r="V30" s="1">
        <v>26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7</v>
      </c>
      <c r="M42" s="17">
        <v>1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5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6</v>
      </c>
      <c r="K57" s="17">
        <v>5</v>
      </c>
      <c r="L57" s="1">
        <v>11</v>
      </c>
      <c r="M57" s="17">
        <v>0</v>
      </c>
      <c r="N57" s="1">
        <v>0</v>
      </c>
      <c r="O57" s="1">
        <v>10</v>
      </c>
      <c r="P57" s="1">
        <v>1</v>
      </c>
      <c r="Q57" s="1">
        <v>0</v>
      </c>
      <c r="R57" s="17">
        <v>0</v>
      </c>
      <c r="S57" s="16">
        <v>0</v>
      </c>
      <c r="T57" s="1">
        <v>1</v>
      </c>
      <c r="U57" s="1">
        <v>3</v>
      </c>
      <c r="V57" s="1">
        <v>2</v>
      </c>
      <c r="W57" s="1">
        <v>6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2</v>
      </c>
      <c r="K58" s="17">
        <v>9</v>
      </c>
      <c r="L58" s="1">
        <v>11</v>
      </c>
      <c r="M58" s="17">
        <v>0</v>
      </c>
      <c r="N58" s="1">
        <v>0</v>
      </c>
      <c r="O58" s="1">
        <v>10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4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1</v>
      </c>
      <c r="L67" s="1">
        <v>4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10</v>
      </c>
      <c r="L68" s="1">
        <v>15</v>
      </c>
      <c r="M68" s="17">
        <v>0</v>
      </c>
      <c r="N68" s="1">
        <v>0</v>
      </c>
      <c r="O68" s="1">
        <v>15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8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10</v>
      </c>
      <c r="L70" s="1">
        <v>24</v>
      </c>
      <c r="M70" s="17">
        <v>2</v>
      </c>
      <c r="N70" s="1">
        <v>0</v>
      </c>
      <c r="O70" s="1">
        <v>24</v>
      </c>
      <c r="P70" s="1">
        <v>1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12</v>
      </c>
      <c r="W70" s="1">
        <v>10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5</v>
      </c>
      <c r="K72" s="17">
        <v>3</v>
      </c>
      <c r="L72" s="1">
        <v>8</v>
      </c>
      <c r="M72" s="17">
        <v>0</v>
      </c>
      <c r="N72" s="1">
        <v>0</v>
      </c>
      <c r="O72" s="1">
        <v>8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5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9</v>
      </c>
      <c r="K94" s="17">
        <v>6</v>
      </c>
      <c r="L94" s="1">
        <v>15</v>
      </c>
      <c r="M94" s="17">
        <v>0</v>
      </c>
      <c r="N94" s="1">
        <v>1</v>
      </c>
      <c r="O94" s="1">
        <v>13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4</v>
      </c>
      <c r="V94" s="1">
        <v>5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2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6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6</v>
      </c>
      <c r="L112" s="1">
        <v>9</v>
      </c>
      <c r="M112" s="17">
        <v>0</v>
      </c>
      <c r="N112" s="1">
        <v>0</v>
      </c>
      <c r="O112" s="1">
        <v>9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19</v>
      </c>
      <c r="L121" s="1">
        <v>41</v>
      </c>
      <c r="M121" s="17">
        <v>3</v>
      </c>
      <c r="N121" s="1">
        <v>2</v>
      </c>
      <c r="O121" s="1">
        <v>39</v>
      </c>
      <c r="P121" s="1">
        <v>2</v>
      </c>
      <c r="Q121" s="1">
        <v>0</v>
      </c>
      <c r="R121" s="17">
        <v>1</v>
      </c>
      <c r="S121" s="16">
        <v>0</v>
      </c>
      <c r="T121" s="1">
        <v>0</v>
      </c>
      <c r="U121" s="1">
        <v>5</v>
      </c>
      <c r="V121" s="1">
        <v>26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5</v>
      </c>
      <c r="L126" s="1">
        <v>12</v>
      </c>
      <c r="M126" s="17">
        <v>1</v>
      </c>
      <c r="N126" s="1">
        <v>2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8</v>
      </c>
      <c r="W126" s="1">
        <v>2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7">
        <v>7</v>
      </c>
      <c r="L139" s="1">
        <v>13</v>
      </c>
      <c r="M139" s="17">
        <v>0</v>
      </c>
      <c r="N139" s="1">
        <v>0</v>
      </c>
      <c r="O139" s="1">
        <v>13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6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7">
        <v>33</v>
      </c>
      <c r="L153" s="1">
        <v>57</v>
      </c>
      <c r="M153" s="17">
        <v>1</v>
      </c>
      <c r="N153" s="1">
        <v>0</v>
      </c>
      <c r="O153" s="1">
        <v>54</v>
      </c>
      <c r="P153" s="1">
        <v>3</v>
      </c>
      <c r="Q153" s="1">
        <v>1</v>
      </c>
      <c r="R153" s="17">
        <v>0</v>
      </c>
      <c r="S153" s="16">
        <v>0</v>
      </c>
      <c r="T153" s="1">
        <v>2</v>
      </c>
      <c r="U153" s="1">
        <v>14</v>
      </c>
      <c r="V153" s="1">
        <v>31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14</v>
      </c>
      <c r="L164" s="1">
        <v>22</v>
      </c>
      <c r="M164" s="17">
        <v>0</v>
      </c>
      <c r="N164" s="1">
        <v>1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12</v>
      </c>
      <c r="W164" s="1">
        <v>10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7">
        <v>19</v>
      </c>
      <c r="L165" s="1">
        <v>40</v>
      </c>
      <c r="M165" s="17">
        <v>4</v>
      </c>
      <c r="N165" s="1">
        <v>1</v>
      </c>
      <c r="O165" s="1">
        <v>37</v>
      </c>
      <c r="P165" s="1">
        <v>4</v>
      </c>
      <c r="Q165" s="1">
        <v>2</v>
      </c>
      <c r="R165" s="17">
        <v>0</v>
      </c>
      <c r="S165" s="16">
        <v>0</v>
      </c>
      <c r="T165" s="1">
        <v>0</v>
      </c>
      <c r="U165" s="1">
        <v>5</v>
      </c>
      <c r="V165" s="1">
        <v>25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1</v>
      </c>
      <c r="L185" s="1">
        <v>2</v>
      </c>
      <c r="M185" s="17">
        <v>0</v>
      </c>
      <c r="N185" s="1">
        <v>1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11</v>
      </c>
      <c r="L188" s="1">
        <v>24</v>
      </c>
      <c r="M188" s="17">
        <v>0</v>
      </c>
      <c r="N188" s="1">
        <v>2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13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7</v>
      </c>
      <c r="K190" s="17">
        <v>5</v>
      </c>
      <c r="L190" s="1">
        <v>12</v>
      </c>
      <c r="M190" s="17">
        <v>0</v>
      </c>
      <c r="N190" s="1">
        <v>0</v>
      </c>
      <c r="O190" s="1">
        <v>12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7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7">
        <v>3</v>
      </c>
      <c r="L194" s="1">
        <v>13</v>
      </c>
      <c r="M194" s="17">
        <v>0</v>
      </c>
      <c r="N194" s="1">
        <v>1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102</v>
      </c>
      <c r="L212" s="1">
        <v>183</v>
      </c>
      <c r="M212" s="17">
        <v>22</v>
      </c>
      <c r="N212" s="1">
        <v>9</v>
      </c>
      <c r="O212" s="1">
        <v>167</v>
      </c>
      <c r="P212" s="1">
        <v>26</v>
      </c>
      <c r="Q212" s="1">
        <v>2</v>
      </c>
      <c r="R212" s="17">
        <v>1</v>
      </c>
      <c r="S212" s="16">
        <v>0</v>
      </c>
      <c r="T212" s="1">
        <v>6</v>
      </c>
      <c r="U212" s="1">
        <v>26</v>
      </c>
      <c r="V212" s="1">
        <v>114</v>
      </c>
      <c r="W212" s="1">
        <v>65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29</v>
      </c>
      <c r="L236" s="1">
        <v>45</v>
      </c>
      <c r="M236" s="17">
        <v>4</v>
      </c>
      <c r="N236" s="1">
        <v>2</v>
      </c>
      <c r="O236" s="1">
        <v>42</v>
      </c>
      <c r="P236" s="1">
        <v>4</v>
      </c>
      <c r="Q236" s="1">
        <v>1</v>
      </c>
      <c r="R236" s="17">
        <v>0</v>
      </c>
      <c r="S236" s="16">
        <v>0</v>
      </c>
      <c r="T236" s="1">
        <v>2</v>
      </c>
      <c r="U236" s="1">
        <v>10</v>
      </c>
      <c r="V236" s="1">
        <v>28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6</v>
      </c>
      <c r="L241" s="1">
        <v>11</v>
      </c>
      <c r="M241" s="17">
        <v>0</v>
      </c>
      <c r="N241" s="1">
        <v>0</v>
      </c>
      <c r="O241" s="1">
        <v>11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7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10</v>
      </c>
      <c r="L247" s="1">
        <v>17</v>
      </c>
      <c r="M247" s="17">
        <v>0</v>
      </c>
      <c r="N247" s="1">
        <v>3</v>
      </c>
      <c r="O247" s="1">
        <v>13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7</v>
      </c>
      <c r="W247" s="1">
        <v>7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4</v>
      </c>
      <c r="L291" s="1">
        <v>8</v>
      </c>
      <c r="M291" s="17">
        <v>0</v>
      </c>
      <c r="N291" s="1">
        <v>0</v>
      </c>
      <c r="O291" s="1">
        <v>6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59</v>
      </c>
      <c r="L373" s="1">
        <v>97</v>
      </c>
      <c r="M373" s="17">
        <v>20</v>
      </c>
      <c r="N373" s="1">
        <v>6</v>
      </c>
      <c r="O373" s="1">
        <v>104</v>
      </c>
      <c r="P373" s="1">
        <v>7</v>
      </c>
      <c r="Q373" s="1">
        <v>0</v>
      </c>
      <c r="R373" s="17">
        <v>0</v>
      </c>
      <c r="S373" s="16">
        <v>0</v>
      </c>
      <c r="T373" s="1">
        <v>0</v>
      </c>
      <c r="U373" s="1">
        <v>12</v>
      </c>
      <c r="V373" s="1">
        <v>38</v>
      </c>
      <c r="W373" s="1">
        <v>67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7">
        <v>8</v>
      </c>
      <c r="L398" s="1">
        <v>22</v>
      </c>
      <c r="M398" s="17">
        <v>1</v>
      </c>
      <c r="N398" s="1">
        <v>3</v>
      </c>
      <c r="O398" s="1">
        <v>19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9</v>
      </c>
      <c r="L508" s="1">
        <v>13</v>
      </c>
      <c r="M508" s="17">
        <v>1</v>
      </c>
      <c r="N508" s="1">
        <v>0</v>
      </c>
      <c r="O508" s="1">
        <v>14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6" sqref="K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9">
        <f>SUM(J4:K4)</f>
        <v>11330</v>
      </c>
      <c r="K3" s="110"/>
      <c r="L3" s="109">
        <f>SUM(L4:M4)</f>
        <v>11335</v>
      </c>
      <c r="M3" s="110"/>
      <c r="N3" s="109">
        <f>SUM(N4:R4)</f>
        <v>11335</v>
      </c>
      <c r="O3" s="111"/>
      <c r="P3" s="111"/>
      <c r="Q3" s="111"/>
      <c r="R3" s="110"/>
      <c r="S3" s="109">
        <f>SUM(S4:X4)</f>
        <v>11563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5802</v>
      </c>
      <c r="K4" s="7">
        <f t="shared" ref="K4:Y5" si="0">SUBTOTAL(9,K7:K721)</f>
        <v>5528</v>
      </c>
      <c r="L4" s="7">
        <f t="shared" si="0"/>
        <v>10433</v>
      </c>
      <c r="M4" s="7">
        <f t="shared" si="0"/>
        <v>902</v>
      </c>
      <c r="N4" s="7">
        <f t="shared" si="0"/>
        <v>316</v>
      </c>
      <c r="O4" s="7">
        <f t="shared" si="0"/>
        <v>9981</v>
      </c>
      <c r="P4" s="7">
        <f t="shared" si="0"/>
        <v>922</v>
      </c>
      <c r="Q4" s="7">
        <f t="shared" si="0"/>
        <v>66</v>
      </c>
      <c r="R4" s="7">
        <f t="shared" si="0"/>
        <v>50</v>
      </c>
      <c r="S4" s="7">
        <f t="shared" si="0"/>
        <v>1</v>
      </c>
      <c r="T4" s="7">
        <f t="shared" si="0"/>
        <v>228</v>
      </c>
      <c r="U4" s="7">
        <f t="shared" si="0"/>
        <v>1543</v>
      </c>
      <c r="V4" s="7">
        <f t="shared" si="0"/>
        <v>5960</v>
      </c>
      <c r="W4" s="7">
        <f t="shared" si="0"/>
        <v>3831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1075</v>
      </c>
      <c r="K7" s="15">
        <f>+Ene!K7+Feb!K7+Mar!K7+Abr!K7+May!K7+Jun!K7+Jul!K7+Ago!K7+Set!K7+Oct!K7+Nov!K7+Dic!K7</f>
        <v>966</v>
      </c>
      <c r="L7" s="14">
        <f>+Ene!L7+Feb!L7+Mar!L7+Abr!L7+May!L7+Jun!L7+Jul!L7+Ago!L7+Set!L7+Oct!L7+Nov!L7+Dic!L7</f>
        <v>1856</v>
      </c>
      <c r="M7" s="15">
        <f>+Ene!M7+Feb!M7+Mar!M7+Abr!M7+May!M7+Jun!M7+Jul!M7+Ago!M7+Set!M7+Oct!M7+Nov!M7+Dic!M7</f>
        <v>185</v>
      </c>
      <c r="N7" s="14">
        <f>+Ene!N7+Feb!N7+Mar!N7+Abr!N7+May!N7+Jun!N7+Jul!N7+Ago!N7+Set!N7+Oct!N7+Nov!N7+Dic!N7</f>
        <v>67</v>
      </c>
      <c r="O7" s="14">
        <f>+Ene!O7+Feb!O7+Mar!O7+Abr!O7+May!O7+Jun!O7+Jul!O7+Ago!O7+Set!O7+Oct!O7+Nov!O7+Dic!O7</f>
        <v>1782</v>
      </c>
      <c r="P7" s="14">
        <f>+Ene!P7+Feb!P7+Mar!P7+Abr!P7+May!P7+Jun!P7+Jul!P7+Ago!P7+Set!P7+Oct!P7+Nov!P7+Dic!P7</f>
        <v>178</v>
      </c>
      <c r="Q7" s="14">
        <f>+Ene!Q7+Feb!Q7+Mar!Q7+Abr!Q7+May!Q7+Jun!Q7+Jul!Q7+Ago!Q7+Set!Q7+Oct!Q7+Nov!Q7+Dic!Q7</f>
        <v>6</v>
      </c>
      <c r="R7" s="15">
        <f>+Ene!R7+Feb!R7+Mar!R7+Abr!R7+May!R7+Jun!R7+Jul!R7+Ago!R7+Set!R7+Oct!R7+Nov!R7+Dic!R7</f>
        <v>8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43</v>
      </c>
      <c r="U7" s="14">
        <f>+Ene!U7+Feb!U7+Mar!U7+Abr!U7+May!U7+Jun!U7+Jul!U7+Ago!U7+Set!U7+Oct!U7+Nov!U7+Dic!U7</f>
        <v>262</v>
      </c>
      <c r="V7" s="14">
        <f>+Ene!V7+Feb!V7+Mar!V7+Abr!V7+May!V7+Jun!V7+Jul!V7+Ago!V7+Set!V7+Oct!V7+Nov!V7+Dic!V7</f>
        <v>1136</v>
      </c>
      <c r="W7" s="14">
        <f>+Ene!W7+Feb!W7+Mar!W7+Abr!W7+May!W7+Jun!W7+Jul!W7+Ago!W7+Set!W7+Oct!W7+Nov!W7+Dic!W7</f>
        <v>643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919</v>
      </c>
      <c r="K8" s="17">
        <f>+Ene!K8+Feb!K8+Mar!K8+Abr!K8+May!K8+Jun!K8+Jul!K8+Ago!K8+Set!K8+Oct!K8+Nov!K8+Dic!K8</f>
        <v>908</v>
      </c>
      <c r="L8" s="1">
        <f>+Ene!L8+Feb!L8+Mar!L8+Abr!L8+May!L8+Jun!L8+Jul!L8+Ago!L8+Set!L8+Oct!L8+Nov!L8+Dic!L8</f>
        <v>1567</v>
      </c>
      <c r="M8" s="17">
        <f>+Ene!M8+Feb!M8+Mar!M8+Abr!M8+May!M8+Jun!M8+Jul!M8+Ago!M8+Set!M8+Oct!M8+Nov!M8+Dic!M8</f>
        <v>261</v>
      </c>
      <c r="N8" s="1">
        <f>+Ene!N8+Feb!N8+Mar!N8+Abr!N8+May!N8+Jun!N8+Jul!N8+Ago!N8+Set!N8+Oct!N8+Nov!N8+Dic!N8</f>
        <v>41</v>
      </c>
      <c r="O8" s="1">
        <f>+Ene!O8+Feb!O8+Mar!O8+Abr!O8+May!O8+Jun!O8+Jul!O8+Ago!O8+Set!O8+Oct!O8+Nov!O8+Dic!O8</f>
        <v>1504</v>
      </c>
      <c r="P8" s="1">
        <f>+Ene!P8+Feb!P8+Mar!P8+Abr!P8+May!P8+Jun!P8+Jul!P8+Ago!P8+Set!P8+Oct!P8+Nov!P8+Dic!P8</f>
        <v>247</v>
      </c>
      <c r="Q8" s="1">
        <f>+Ene!Q8+Feb!Q8+Mar!Q8+Abr!Q8+May!Q8+Jun!Q8+Jul!Q8+Ago!Q8+Set!Q8+Oct!Q8+Nov!Q8+Dic!Q8</f>
        <v>26</v>
      </c>
      <c r="R8" s="17">
        <f>+Ene!R8+Feb!R8+Mar!R8+Abr!R8+May!R8+Jun!R8+Jul!R8+Ago!R8+Set!R8+Oct!R8+Nov!R8+Dic!R8</f>
        <v>10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46</v>
      </c>
      <c r="U8" s="1">
        <f>+Ene!U8+Feb!U8+Mar!U8+Abr!U8+May!U8+Jun!U8+Jul!U8+Ago!U8+Set!U8+Oct!U8+Nov!U8+Dic!U8</f>
        <v>261</v>
      </c>
      <c r="V8" s="1">
        <f>+Ene!V8+Feb!V8+Mar!V8+Abr!V8+May!V8+Jun!V8+Jul!V8+Ago!V8+Set!V8+Oct!V8+Nov!V8+Dic!V8</f>
        <v>945</v>
      </c>
      <c r="W8" s="1">
        <f>+Ene!W8+Feb!W8+Mar!W8+Abr!W8+May!W8+Jun!W8+Jul!W8+Ago!W8+Set!W8+Oct!W8+Nov!W8+Dic!W8</f>
        <v>622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6</v>
      </c>
      <c r="K9" s="17">
        <f>+Ene!K9+Feb!K9+Mar!K9+Abr!K9+May!K9+Jun!K9+Jul!K9+Ago!K9+Set!K9+Oct!K9+Nov!K9+Dic!K9</f>
        <v>5</v>
      </c>
      <c r="L9" s="1">
        <f>+Ene!L9+Feb!L9+Mar!L9+Abr!L9+May!L9+Jun!L9+Jul!L9+Ago!L9+Set!L9+Oct!L9+Nov!L9+Dic!L9</f>
        <v>9</v>
      </c>
      <c r="M9" s="17">
        <f>+Ene!M9+Feb!M9+Mar!M9+Abr!M9+May!M9+Jun!M9+Jul!M9+Ago!M9+Set!M9+Oct!M9+Nov!M9+Dic!M9</f>
        <v>2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1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1</v>
      </c>
      <c r="V9" s="1">
        <f>+Ene!V9+Feb!V9+Mar!V9+Abr!V9+May!V9+Jun!V9+Jul!V9+Ago!V9+Set!V9+Oct!V9+Nov!V9+Dic!V9</f>
        <v>4</v>
      </c>
      <c r="W9" s="1">
        <f>+Ene!W9+Feb!W9+Mar!W9+Abr!W9+May!W9+Jun!W9+Jul!W9+Ago!W9+Set!W9+Oct!W9+Nov!W9+Dic!W9</f>
        <v>6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53</v>
      </c>
      <c r="K12" s="17">
        <f>+Ene!K12+Feb!K12+Mar!K12+Abr!K12+May!K12+Jun!K12+Jul!K12+Ago!K12+Set!K12+Oct!K12+Nov!K12+Dic!K12</f>
        <v>64</v>
      </c>
      <c r="L12" s="1">
        <f>+Ene!L12+Feb!L12+Mar!L12+Abr!L12+May!L12+Jun!L12+Jul!L12+Ago!L12+Set!L12+Oct!L12+Nov!L12+Dic!L12</f>
        <v>116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5</v>
      </c>
      <c r="O12" s="1">
        <f>+Ene!O12+Feb!O12+Mar!O12+Abr!O12+May!O12+Jun!O12+Jul!O12+Ago!O12+Set!O12+Oct!O12+Nov!O12+Dic!O12</f>
        <v>105</v>
      </c>
      <c r="P12" s="1">
        <f>+Ene!P12+Feb!P12+Mar!P12+Abr!P12+May!P12+Jun!P12+Jul!P12+Ago!P12+Set!P12+Oct!P12+Nov!P12+Dic!P12</f>
        <v>7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1</v>
      </c>
      <c r="U12" s="1">
        <f>+Ene!U12+Feb!U12+Mar!U12+Abr!U12+May!U12+Jun!U12+Jul!U12+Ago!U12+Set!U12+Oct!U12+Nov!U12+Dic!U12</f>
        <v>11</v>
      </c>
      <c r="V12" s="1">
        <f>+Ene!V12+Feb!V12+Mar!V12+Abr!V12+May!V12+Jun!V12+Jul!V12+Ago!V12+Set!V12+Oct!V12+Nov!V12+Dic!V12</f>
        <v>80</v>
      </c>
      <c r="W12" s="1">
        <f>+Ene!W12+Feb!W12+Mar!W12+Abr!W12+May!W12+Jun!W12+Jul!W12+Ago!W12+Set!W12+Oct!W12+Nov!W12+Dic!W12</f>
        <v>26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141</v>
      </c>
      <c r="K21" s="17">
        <f>+Ene!K21+Feb!K21+Mar!K21+Abr!K21+May!K21+Jun!K21+Jul!K21+Ago!K21+Set!K21+Oct!K21+Nov!K21+Dic!K21</f>
        <v>139</v>
      </c>
      <c r="L21" s="1">
        <f>+Ene!L21+Feb!L21+Mar!L21+Abr!L21+May!L21+Jun!L21+Jul!L21+Ago!L21+Set!L21+Oct!L21+Nov!L21+Dic!L21</f>
        <v>272</v>
      </c>
      <c r="M21" s="17">
        <f>+Ene!M21+Feb!M21+Mar!M21+Abr!M21+May!M21+Jun!M21+Jul!M21+Ago!M21+Set!M21+Oct!M21+Nov!M21+Dic!M21</f>
        <v>8</v>
      </c>
      <c r="N21" s="1">
        <f>+Ene!N21+Feb!N21+Mar!N21+Abr!N21+May!N21+Jun!N21+Jul!N21+Ago!N21+Set!N21+Oct!N21+Nov!N21+Dic!N21</f>
        <v>4</v>
      </c>
      <c r="O21" s="1">
        <f>+Ene!O21+Feb!O21+Mar!O21+Abr!O21+May!O21+Jun!O21+Jul!O21+Ago!O21+Set!O21+Oct!O21+Nov!O21+Dic!O21</f>
        <v>258</v>
      </c>
      <c r="P21" s="1">
        <f>+Ene!P21+Feb!P21+Mar!P21+Abr!P21+May!P21+Jun!P21+Jul!P21+Ago!P21+Set!P21+Oct!P21+Nov!P21+Dic!P21</f>
        <v>18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32</v>
      </c>
      <c r="V21" s="1">
        <f>+Ene!V21+Feb!V21+Mar!V21+Abr!V21+May!V21+Jun!V21+Jul!V21+Ago!V21+Set!V21+Oct!V21+Nov!V21+Dic!V21</f>
        <v>177</v>
      </c>
      <c r="W21" s="1">
        <f>+Ene!W21+Feb!W21+Mar!W21+Abr!W21+May!W21+Jun!W21+Jul!W21+Ago!W21+Set!W21+Oct!W21+Nov!W21+Dic!W21</f>
        <v>71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258</v>
      </c>
      <c r="K30" s="17">
        <f>+Ene!K30+Feb!K30+Mar!K30+Abr!K30+May!K30+Jun!K30+Jul!K30+Ago!K30+Set!K30+Oct!K30+Nov!K30+Dic!K30</f>
        <v>241</v>
      </c>
      <c r="L30" s="1">
        <f>+Ene!L30+Feb!L30+Mar!L30+Abr!L30+May!L30+Jun!L30+Jul!L30+Ago!L30+Set!L30+Oct!L30+Nov!L30+Dic!L30</f>
        <v>483</v>
      </c>
      <c r="M30" s="17">
        <f>+Ene!M30+Feb!M30+Mar!M30+Abr!M30+May!M30+Jun!M30+Jul!M30+Ago!M30+Set!M30+Oct!M30+Nov!M30+Dic!M30</f>
        <v>16</v>
      </c>
      <c r="N30" s="1">
        <f>+Ene!N30+Feb!N30+Mar!N30+Abr!N30+May!N30+Jun!N30+Jul!N30+Ago!N30+Set!N30+Oct!N30+Nov!N30+Dic!N30</f>
        <v>7</v>
      </c>
      <c r="O30" s="1">
        <f>+Ene!O30+Feb!O30+Mar!O30+Abr!O30+May!O30+Jun!O30+Jul!O30+Ago!O30+Set!O30+Oct!O30+Nov!O30+Dic!O30</f>
        <v>474</v>
      </c>
      <c r="P30" s="1">
        <f>+Ene!P30+Feb!P30+Mar!P30+Abr!P30+May!P30+Jun!P30+Jul!P30+Ago!P30+Set!P30+Oct!P30+Nov!P30+Dic!P30</f>
        <v>17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3</v>
      </c>
      <c r="U30" s="1">
        <f>+Ene!U30+Feb!U30+Mar!U30+Abr!U30+May!U30+Jun!U30+Jul!U30+Ago!U30+Set!U30+Oct!U30+Nov!U30+Dic!U30</f>
        <v>44</v>
      </c>
      <c r="V30" s="1">
        <f>+Ene!V30+Feb!V30+Mar!V30+Abr!V30+May!V30+Jun!V30+Jul!V30+Ago!V30+Set!V30+Oct!V30+Nov!V30+Dic!V30</f>
        <v>297</v>
      </c>
      <c r="W30" s="1">
        <f>+Ene!W30+Feb!W30+Mar!W30+Abr!W30+May!W30+Jun!W30+Jul!W30+Ago!W30+Set!W30+Oct!W30+Nov!W30+Dic!W30</f>
        <v>158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31</v>
      </c>
      <c r="K42" s="17">
        <f>+Ene!K42+Feb!K42+Mar!K42+Abr!K42+May!K42+Jun!K42+Jul!K42+Ago!K42+Set!K42+Oct!K42+Nov!K42+Dic!K42</f>
        <v>36</v>
      </c>
      <c r="L42" s="1">
        <f>+Ene!L42+Feb!L42+Mar!L42+Abr!L42+May!L42+Jun!L42+Jul!L42+Ago!L42+Set!L42+Oct!L42+Nov!L42+Dic!L42</f>
        <v>63</v>
      </c>
      <c r="M42" s="17">
        <f>+Ene!M42+Feb!M42+Mar!M42+Abr!M42+May!M42+Jun!M42+Jul!M42+Ago!M42+Set!M42+Oct!M42+Nov!M42+Dic!M42</f>
        <v>4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63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1</v>
      </c>
      <c r="U42" s="1">
        <f>+Ene!U42+Feb!U42+Mar!U42+Abr!U42+May!U42+Jun!U42+Jul!U42+Ago!U42+Set!U42+Oct!U42+Nov!U42+Dic!U42</f>
        <v>8</v>
      </c>
      <c r="V42" s="1">
        <f>+Ene!V42+Feb!V42+Mar!V42+Abr!V42+May!V42+Jun!V42+Jul!V42+Ago!V42+Set!V42+Oct!V42+Nov!V42+Dic!V42</f>
        <v>43</v>
      </c>
      <c r="W42" s="1">
        <f>+Ene!W42+Feb!W42+Mar!W42+Abr!W42+May!W42+Jun!W42+Jul!W42+Ago!W42+Set!W42+Oct!W42+Nov!W42+Dic!W42</f>
        <v>16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20</v>
      </c>
      <c r="K57" s="17">
        <f>+Ene!K57+Feb!K57+Mar!K57+Abr!K57+May!K57+Jun!K57+Jul!K57+Ago!K57+Set!K57+Oct!K57+Nov!K57+Dic!K57</f>
        <v>20</v>
      </c>
      <c r="L57" s="1">
        <f>+Ene!L57+Feb!L57+Mar!L57+Abr!L57+May!L57+Jun!L57+Jul!L57+Ago!L57+Set!L57+Oct!L57+Nov!L57+Dic!L57</f>
        <v>40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38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1</v>
      </c>
      <c r="U57" s="1">
        <f>+Ene!U57+Feb!U57+Mar!U57+Abr!U57+May!U57+Jun!U57+Jul!U57+Ago!U57+Set!U57+Oct!U57+Nov!U57+Dic!U57</f>
        <v>10</v>
      </c>
      <c r="V57" s="1">
        <f>+Ene!V57+Feb!V57+Mar!V57+Abr!V57+May!V57+Jun!V57+Jul!V57+Ago!V57+Set!V57+Oct!V57+Nov!V57+Dic!V57</f>
        <v>11</v>
      </c>
      <c r="W57" s="1">
        <f>+Ene!W57+Feb!W57+Mar!W57+Abr!W57+May!W57+Jun!W57+Jul!W57+Ago!W57+Set!W57+Oct!W57+Nov!W57+Dic!W57</f>
        <v>19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51</v>
      </c>
      <c r="K58" s="17">
        <f>+Ene!K58+Feb!K58+Mar!K58+Abr!K58+May!K58+Jun!K58+Jul!K58+Ago!K58+Set!K58+Oct!K58+Nov!K58+Dic!K58</f>
        <v>60</v>
      </c>
      <c r="L58" s="1">
        <f>+Ene!L58+Feb!L58+Mar!L58+Abr!L58+May!L58+Jun!L58+Jul!L58+Ago!L58+Set!L58+Oct!L58+Nov!L58+Dic!L58</f>
        <v>110</v>
      </c>
      <c r="M58" s="17">
        <f>+Ene!M58+Feb!M58+Mar!M58+Abr!M58+May!M58+Jun!M58+Jul!M58+Ago!M58+Set!M58+Oct!M58+Nov!M58+Dic!M58</f>
        <v>1</v>
      </c>
      <c r="N58" s="1">
        <f>+Ene!N58+Feb!N58+Mar!N58+Abr!N58+May!N58+Jun!N58+Jul!N58+Ago!N58+Set!N58+Oct!N58+Nov!N58+Dic!N58</f>
        <v>5</v>
      </c>
      <c r="O58" s="1">
        <f>+Ene!O58+Feb!O58+Mar!O58+Abr!O58+May!O58+Jun!O58+Jul!O58+Ago!O58+Set!O58+Oct!O58+Nov!O58+Dic!O58</f>
        <v>105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19</v>
      </c>
      <c r="V58" s="1">
        <f>+Ene!V58+Feb!V58+Mar!V58+Abr!V58+May!V58+Jun!V58+Jul!V58+Ago!V58+Set!V58+Oct!V58+Nov!V58+Dic!V58</f>
        <v>56</v>
      </c>
      <c r="W58" s="1">
        <f>+Ene!W58+Feb!W58+Mar!W58+Abr!W58+May!W58+Jun!W58+Jul!W58+Ago!W58+Set!W58+Oct!W58+Nov!W58+Dic!W58</f>
        <v>36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21</v>
      </c>
      <c r="K67" s="17">
        <f>+Ene!K67+Feb!K67+Mar!K67+Abr!K67+May!K67+Jun!K67+Jul!K67+Ago!K67+Set!K67+Oct!K67+Nov!K67+Dic!K67</f>
        <v>6</v>
      </c>
      <c r="L67" s="1">
        <f>+Ene!L67+Feb!L67+Mar!L67+Abr!L67+May!L67+Jun!L67+Jul!L67+Ago!L67+Set!L67+Oct!L67+Nov!L67+Dic!L67</f>
        <v>26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24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3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4</v>
      </c>
      <c r="V67" s="1">
        <f>+Ene!V67+Feb!V67+Mar!V67+Abr!V67+May!V67+Jun!V67+Jul!V67+Ago!V67+Set!V67+Oct!V67+Nov!V67+Dic!V67</f>
        <v>17</v>
      </c>
      <c r="W67" s="1">
        <f>+Ene!W67+Feb!W67+Mar!W67+Abr!W67+May!W67+Jun!W67+Jul!W67+Ago!W67+Set!W67+Oct!W67+Nov!W67+Dic!W67</f>
        <v>6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76</v>
      </c>
      <c r="K68" s="17">
        <f>+Ene!K68+Feb!K68+Mar!K68+Abr!K68+May!K68+Jun!K68+Jul!K68+Ago!K68+Set!K68+Oct!K68+Nov!K68+Dic!K68</f>
        <v>70</v>
      </c>
      <c r="L68" s="1">
        <f>+Ene!L68+Feb!L68+Mar!L68+Abr!L68+May!L68+Jun!L68+Jul!L68+Ago!L68+Set!L68+Oct!L68+Nov!L68+Dic!L68</f>
        <v>139</v>
      </c>
      <c r="M68" s="17">
        <f>+Ene!M68+Feb!M68+Mar!M68+Abr!M68+May!M68+Jun!M68+Jul!M68+Ago!M68+Set!M68+Oct!M68+Nov!M68+Dic!M68</f>
        <v>7</v>
      </c>
      <c r="N68" s="1">
        <f>+Ene!N68+Feb!N68+Mar!N68+Abr!N68+May!N68+Jun!N68+Jul!N68+Ago!N68+Set!N68+Oct!N68+Nov!N68+Dic!N68</f>
        <v>3</v>
      </c>
      <c r="O68" s="1">
        <f>+Ene!O68+Feb!O68+Mar!O68+Abr!O68+May!O68+Jun!O68+Jul!O68+Ago!O68+Set!O68+Oct!O68+Nov!O68+Dic!O68</f>
        <v>136</v>
      </c>
      <c r="P68" s="1">
        <f>+Ene!P68+Feb!P68+Mar!P68+Abr!P68+May!P68+Jun!P68+Jul!P68+Ago!P68+Set!P68+Oct!P68+Nov!P68+Dic!P68</f>
        <v>7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3</v>
      </c>
      <c r="U68" s="1">
        <f>+Ene!U68+Feb!U68+Mar!U68+Abr!U68+May!U68+Jun!U68+Jul!U68+Ago!U68+Set!U68+Oct!U68+Nov!U68+Dic!U68</f>
        <v>33</v>
      </c>
      <c r="V68" s="1">
        <f>+Ene!V68+Feb!V68+Mar!V68+Abr!V68+May!V68+Jun!V68+Jul!V68+Ago!V68+Set!V68+Oct!V68+Nov!V68+Dic!V68</f>
        <v>69</v>
      </c>
      <c r="W68" s="1">
        <f>+Ene!W68+Feb!W68+Mar!W68+Abr!W68+May!W68+Jun!W68+Jul!W68+Ago!W68+Set!W68+Oct!W68+Nov!W68+Dic!W68</f>
        <v>44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95</v>
      </c>
      <c r="K70" s="17">
        <f>+Ene!K70+Feb!K70+Mar!K70+Abr!K70+May!K70+Jun!K70+Jul!K70+Ago!K70+Set!K70+Oct!K70+Nov!K70+Dic!K70</f>
        <v>77</v>
      </c>
      <c r="L70" s="1">
        <f>+Ene!L70+Feb!L70+Mar!L70+Abr!L70+May!L70+Jun!L70+Jul!L70+Ago!L70+Set!L70+Oct!L70+Nov!L70+Dic!L70</f>
        <v>166</v>
      </c>
      <c r="M70" s="17">
        <f>+Ene!M70+Feb!M70+Mar!M70+Abr!M70+May!M70+Jun!M70+Jul!M70+Ago!M70+Set!M70+Oct!M70+Nov!M70+Dic!M70</f>
        <v>8</v>
      </c>
      <c r="N70" s="1">
        <f>+Ene!N70+Feb!N70+Mar!N70+Abr!N70+May!N70+Jun!N70+Jul!N70+Ago!N70+Set!N70+Oct!N70+Nov!N70+Dic!N70</f>
        <v>8</v>
      </c>
      <c r="O70" s="1">
        <f>+Ene!O70+Feb!O70+Mar!O70+Abr!O70+May!O70+Jun!O70+Jul!O70+Ago!O70+Set!O70+Oct!O70+Nov!O70+Dic!O70</f>
        <v>157</v>
      </c>
      <c r="P70" s="1">
        <f>+Ene!P70+Feb!P70+Mar!P70+Abr!P70+May!P70+Jun!P70+Jul!P70+Ago!P70+Set!P70+Oct!P70+Nov!P70+Dic!P70</f>
        <v>8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5</v>
      </c>
      <c r="U70" s="1">
        <f>+Ene!U70+Feb!U70+Mar!U70+Abr!U70+May!U70+Jun!U70+Jul!U70+Ago!U70+Set!U70+Oct!U70+Nov!U70+Dic!U70</f>
        <v>35</v>
      </c>
      <c r="V70" s="1">
        <f>+Ene!V70+Feb!V70+Mar!V70+Abr!V70+May!V70+Jun!V70+Jul!V70+Ago!V70+Set!V70+Oct!V70+Nov!V70+Dic!V70</f>
        <v>87</v>
      </c>
      <c r="W70" s="1">
        <f>+Ene!W70+Feb!W70+Mar!W70+Abr!W70+May!W70+Jun!W70+Jul!W70+Ago!W70+Set!W70+Oct!W70+Nov!W70+Dic!W70</f>
        <v>52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53</v>
      </c>
      <c r="K72" s="17">
        <f>+Ene!K72+Feb!K72+Mar!K72+Abr!K72+May!K72+Jun!K72+Jul!K72+Ago!K72+Set!K72+Oct!K72+Nov!K72+Dic!K72</f>
        <v>59</v>
      </c>
      <c r="L72" s="1">
        <f>+Ene!L72+Feb!L72+Mar!L72+Abr!L72+May!L72+Jun!L72+Jul!L72+Ago!L72+Set!L72+Oct!L72+Nov!L72+Dic!L72</f>
        <v>110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1</v>
      </c>
      <c r="O72" s="1">
        <f>+Ene!O72+Feb!O72+Mar!O72+Abr!O72+May!O72+Jun!O72+Jul!O72+Ago!O72+Set!O72+Oct!O72+Nov!O72+Dic!O72</f>
        <v>106</v>
      </c>
      <c r="P72" s="1">
        <f>+Ene!P72+Feb!P72+Mar!P72+Abr!P72+May!P72+Jun!P72+Jul!P72+Ago!P72+Set!P72+Oct!P72+Nov!P72+Dic!P72</f>
        <v>3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2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15</v>
      </c>
      <c r="V72" s="1">
        <f>+Ene!V72+Feb!V72+Mar!V72+Abr!V72+May!V72+Jun!V72+Jul!V72+Ago!V72+Set!V72+Oct!V72+Nov!V72+Dic!V72</f>
        <v>57</v>
      </c>
      <c r="W72" s="1">
        <f>+Ene!W72+Feb!W72+Mar!W72+Abr!W72+May!W72+Jun!W72+Jul!W72+Ago!W72+Set!W72+Oct!W72+Nov!W72+Dic!W72</f>
        <v>40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11</v>
      </c>
      <c r="K80" s="17">
        <f>+Ene!K80+Feb!K80+Mar!K80+Abr!K80+May!K80+Jun!K80+Jul!K80+Ago!K80+Set!K80+Oct!K80+Nov!K80+Dic!K80</f>
        <v>24</v>
      </c>
      <c r="L80" s="1">
        <f>+Ene!L80+Feb!L80+Mar!L80+Abr!L80+May!L80+Jun!L80+Jul!L80+Ago!L80+Set!L80+Oct!L80+Nov!L80+Dic!L80</f>
        <v>34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33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26</v>
      </c>
      <c r="W80" s="1">
        <f>+Ene!W80+Feb!W80+Mar!W80+Abr!W80+May!W80+Jun!W80+Jul!W80+Ago!W80+Set!W80+Oct!W80+Nov!W80+Dic!W80</f>
        <v>8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3</v>
      </c>
      <c r="K91" s="17">
        <f>+Ene!K91+Feb!K91+Mar!K91+Abr!K91+May!K91+Jun!K91+Jul!K91+Ago!K91+Set!K91+Oct!K91+Nov!K91+Dic!K91</f>
        <v>5</v>
      </c>
      <c r="L91" s="1">
        <f>+Ene!L91+Feb!L91+Mar!L91+Abr!L91+May!L91+Jun!L91+Jul!L91+Ago!L91+Set!L91+Oct!L91+Nov!L91+Dic!L91</f>
        <v>8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8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4</v>
      </c>
      <c r="W91" s="1">
        <f>+Ene!W91+Feb!W91+Mar!W91+Abr!W91+May!W91+Jun!W91+Jul!W91+Ago!W91+Set!W91+Oct!W91+Nov!W91+Dic!W91</f>
        <v>4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146</v>
      </c>
      <c r="K94" s="17">
        <f>+Ene!K94+Feb!K94+Mar!K94+Abr!K94+May!K94+Jun!K94+Jul!K94+Ago!K94+Set!K94+Oct!K94+Nov!K94+Dic!K94</f>
        <v>142</v>
      </c>
      <c r="L94" s="1">
        <f>+Ene!L94+Feb!L94+Mar!L94+Abr!L94+May!L94+Jun!L94+Jul!L94+Ago!L94+Set!L94+Oct!L94+Nov!L94+Dic!L94</f>
        <v>277</v>
      </c>
      <c r="M94" s="17">
        <f>+Ene!M94+Feb!M94+Mar!M94+Abr!M94+May!M94+Jun!M94+Jul!M94+Ago!M94+Set!M94+Oct!M94+Nov!M94+Dic!M94</f>
        <v>11</v>
      </c>
      <c r="N94" s="1">
        <f>+Ene!N94+Feb!N94+Mar!N94+Abr!N94+May!N94+Jun!N94+Jul!N94+Ago!N94+Set!N94+Oct!N94+Nov!N94+Dic!N94</f>
        <v>10</v>
      </c>
      <c r="O94" s="1">
        <f>+Ene!O94+Feb!O94+Mar!O94+Abr!O94+May!O94+Jun!O94+Jul!O94+Ago!O94+Set!O94+Oct!O94+Nov!O94+Dic!O94</f>
        <v>258</v>
      </c>
      <c r="P94" s="1">
        <f>+Ene!P94+Feb!P94+Mar!P94+Abr!P94+May!P94+Jun!P94+Jul!P94+Ago!P94+Set!P94+Oct!P94+Nov!P94+Dic!P94</f>
        <v>20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37</v>
      </c>
      <c r="V94" s="1">
        <f>+Ene!V94+Feb!V94+Mar!V94+Abr!V94+May!V94+Jun!V94+Jul!V94+Ago!V94+Set!V94+Oct!V94+Nov!V94+Dic!V94</f>
        <v>178</v>
      </c>
      <c r="W94" s="1">
        <f>+Ene!W94+Feb!W94+Mar!W94+Abr!W94+May!W94+Jun!W94+Jul!W94+Ago!W94+Set!W94+Oct!W94+Nov!W94+Dic!W94</f>
        <v>73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43</v>
      </c>
      <c r="K101" s="17">
        <f>+Ene!K101+Feb!K101+Mar!K101+Abr!K101+May!K101+Jun!K101+Jul!K101+Ago!K101+Set!K101+Oct!K101+Nov!K101+Dic!K101</f>
        <v>34</v>
      </c>
      <c r="L101" s="1">
        <f>+Ene!L101+Feb!L101+Mar!L101+Abr!L101+May!L101+Jun!L101+Jul!L101+Ago!L101+Set!L101+Oct!L101+Nov!L101+Dic!L101</f>
        <v>73</v>
      </c>
      <c r="M101" s="17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71</v>
      </c>
      <c r="P101" s="1">
        <f>+Ene!P101+Feb!P101+Mar!P101+Abr!P101+May!P101+Jun!P101+Jul!P101+Ago!P101+Set!P101+Oct!P101+Nov!P101+Dic!P101</f>
        <v>4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13</v>
      </c>
      <c r="V101" s="1">
        <f>+Ene!V101+Feb!V101+Mar!V101+Abr!V101+May!V101+Jun!V101+Jul!V101+Ago!V101+Set!V101+Oct!V101+Nov!V101+Dic!V101</f>
        <v>36</v>
      </c>
      <c r="W101" s="1">
        <f>+Ene!W101+Feb!W101+Mar!W101+Abr!W101+May!W101+Jun!W101+Jul!W101+Ago!W101+Set!W101+Oct!W101+Nov!W101+Dic!W101</f>
        <v>28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32</v>
      </c>
      <c r="K112" s="17">
        <f>+Ene!K112+Feb!K112+Mar!K112+Abr!K112+May!K112+Jun!K112+Jul!K112+Ago!K112+Set!K112+Oct!K112+Nov!K112+Dic!K112</f>
        <v>34</v>
      </c>
      <c r="L112" s="1">
        <f>+Ene!L112+Feb!L112+Mar!L112+Abr!L112+May!L112+Jun!L112+Jul!L112+Ago!L112+Set!L112+Oct!L112+Nov!L112+Dic!L112</f>
        <v>59</v>
      </c>
      <c r="M112" s="17">
        <f>+Ene!M112+Feb!M112+Mar!M112+Abr!M112+May!M112+Jun!M112+Jul!M112+Ago!M112+Set!M112+Oct!M112+Nov!M112+Dic!M112</f>
        <v>7</v>
      </c>
      <c r="N112" s="1">
        <f>+Ene!N112+Feb!N112+Mar!N112+Abr!N112+May!N112+Jun!N112+Jul!N112+Ago!N112+Set!N112+Oct!N112+Nov!N112+Dic!N112</f>
        <v>1</v>
      </c>
      <c r="O112" s="1">
        <f>+Ene!O112+Feb!O112+Mar!O112+Abr!O112+May!O112+Jun!O112+Jul!O112+Ago!O112+Set!O112+Oct!O112+Nov!O112+Dic!O112</f>
        <v>59</v>
      </c>
      <c r="P112" s="1">
        <f>+Ene!P112+Feb!P112+Mar!P112+Abr!P112+May!P112+Jun!P112+Jul!P112+Ago!P112+Set!P112+Oct!P112+Nov!P112+Dic!P112</f>
        <v>6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10</v>
      </c>
      <c r="V112" s="1">
        <f>+Ene!V112+Feb!V112+Mar!V112+Abr!V112+May!V112+Jun!V112+Jul!V112+Ago!V112+Set!V112+Oct!V112+Nov!V112+Dic!V112</f>
        <v>35</v>
      </c>
      <c r="W112" s="1">
        <f>+Ene!W112+Feb!W112+Mar!W112+Abr!W112+May!W112+Jun!W112+Jul!W112+Ago!W112+Set!W112+Oct!W112+Nov!W112+Dic!W112</f>
        <v>21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53</v>
      </c>
      <c r="K116" s="17">
        <f>+Ene!K116+Feb!K116+Mar!K116+Abr!K116+May!K116+Jun!K116+Jul!K116+Ago!K116+Set!K116+Oct!K116+Nov!K116+Dic!K116</f>
        <v>50</v>
      </c>
      <c r="L116" s="1">
        <f>+Ene!L116+Feb!L116+Mar!L116+Abr!L116+May!L116+Jun!L116+Jul!L116+Ago!L116+Set!L116+Oct!L116+Nov!L116+Dic!L116</f>
        <v>99</v>
      </c>
      <c r="M116" s="17">
        <f>+Ene!M116+Feb!M116+Mar!M116+Abr!M116+May!M116+Jun!M116+Jul!M116+Ago!M116+Set!M116+Oct!M116+Nov!M116+Dic!M116</f>
        <v>4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97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3</v>
      </c>
      <c r="U116" s="1">
        <f>+Ene!U116+Feb!U116+Mar!U116+Abr!U116+May!U116+Jun!U116+Jul!U116+Ago!U116+Set!U116+Oct!U116+Nov!U116+Dic!U116</f>
        <v>22</v>
      </c>
      <c r="V116" s="1">
        <f>+Ene!V116+Feb!V116+Mar!V116+Abr!V116+May!V116+Jun!V116+Jul!V116+Ago!V116+Set!V116+Oct!V116+Nov!V116+Dic!V116</f>
        <v>44</v>
      </c>
      <c r="W116" s="1">
        <f>+Ene!W116+Feb!W116+Mar!W116+Abr!W116+May!W116+Jun!W116+Jul!W116+Ago!W116+Set!W116+Oct!W116+Nov!W116+Dic!W116</f>
        <v>37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193</v>
      </c>
      <c r="K121" s="17">
        <f>+Ene!K121+Feb!K121+Mar!K121+Abr!K121+May!K121+Jun!K121+Jul!K121+Ago!K121+Set!K121+Oct!K121+Nov!K121+Dic!K121</f>
        <v>160</v>
      </c>
      <c r="L121" s="1">
        <f>+Ene!L121+Feb!L121+Mar!L121+Abr!L121+May!L121+Jun!L121+Jul!L121+Ago!L121+Set!L121+Oct!L121+Nov!L121+Dic!L121</f>
        <v>330</v>
      </c>
      <c r="M121" s="17">
        <f>+Ene!M121+Feb!M121+Mar!M121+Abr!M121+May!M121+Jun!M121+Jul!M121+Ago!M121+Set!M121+Oct!M121+Nov!M121+Dic!M121</f>
        <v>24</v>
      </c>
      <c r="N121" s="1">
        <f>+Ene!N121+Feb!N121+Mar!N121+Abr!N121+May!N121+Jun!N121+Jul!N121+Ago!N121+Set!N121+Oct!N121+Nov!N121+Dic!N121</f>
        <v>9</v>
      </c>
      <c r="O121" s="1">
        <f>+Ene!O121+Feb!O121+Mar!O121+Abr!O121+May!O121+Jun!O121+Jul!O121+Ago!O121+Set!O121+Oct!O121+Nov!O121+Dic!O121</f>
        <v>312</v>
      </c>
      <c r="P121" s="1">
        <f>+Ene!P121+Feb!P121+Mar!P121+Abr!P121+May!P121+Jun!P121+Jul!P121+Ago!P121+Set!P121+Oct!P121+Nov!P121+Dic!P121</f>
        <v>28</v>
      </c>
      <c r="Q121" s="1">
        <f>+Ene!Q121+Feb!Q121+Mar!Q121+Abr!Q121+May!Q121+Jun!Q121+Jul!Q121+Ago!Q121+Set!Q121+Oct!Q121+Nov!Q121+Dic!Q121</f>
        <v>3</v>
      </c>
      <c r="R121" s="17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10</v>
      </c>
      <c r="U121" s="1">
        <f>+Ene!U121+Feb!U121+Mar!U121+Abr!U121+May!U121+Jun!U121+Jul!U121+Ago!U121+Set!U121+Oct!U121+Nov!U121+Dic!U121</f>
        <v>49</v>
      </c>
      <c r="V121" s="1">
        <f>+Ene!V121+Feb!V121+Mar!V121+Abr!V121+May!V121+Jun!V121+Jul!V121+Ago!V121+Set!V121+Oct!V121+Nov!V121+Dic!V121</f>
        <v>193</v>
      </c>
      <c r="W121" s="1">
        <f>+Ene!W121+Feb!W121+Mar!W121+Abr!W121+May!W121+Jun!W121+Jul!W121+Ago!W121+Set!W121+Oct!W121+Nov!W121+Dic!W121</f>
        <v>112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77</v>
      </c>
      <c r="K126" s="17">
        <f>+Ene!K126+Feb!K126+Mar!K126+Abr!K126+May!K126+Jun!K126+Jul!K126+Ago!K126+Set!K126+Oct!K126+Nov!K126+Dic!K126</f>
        <v>67</v>
      </c>
      <c r="L126" s="1">
        <f>+Ene!L126+Feb!L126+Mar!L126+Abr!L126+May!L126+Jun!L126+Jul!L126+Ago!L126+Set!L126+Oct!L126+Nov!L126+Dic!L126</f>
        <v>141</v>
      </c>
      <c r="M126" s="17">
        <f>+Ene!M126+Feb!M126+Mar!M126+Abr!M126+May!M126+Jun!M126+Jul!M126+Ago!M126+Set!M126+Oct!M126+Nov!M126+Dic!M126</f>
        <v>3</v>
      </c>
      <c r="N126" s="1">
        <f>+Ene!N126+Feb!N126+Mar!N126+Abr!N126+May!N126+Jun!N126+Jul!N126+Ago!N126+Set!N126+Oct!N126+Nov!N126+Dic!N126</f>
        <v>6</v>
      </c>
      <c r="O126" s="1">
        <f>+Ene!O126+Feb!O126+Mar!O126+Abr!O126+May!O126+Jun!O126+Jul!O126+Ago!O126+Set!O126+Oct!O126+Nov!O126+Dic!O126</f>
        <v>133</v>
      </c>
      <c r="P126" s="1">
        <f>+Ene!P126+Feb!P126+Mar!P126+Abr!P126+May!P126+Jun!P126+Jul!P126+Ago!P126+Set!P126+Oct!P126+Nov!P126+Dic!P126</f>
        <v>5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7</v>
      </c>
      <c r="U126" s="1">
        <f>+Ene!U126+Feb!U126+Mar!U126+Abr!U126+May!U126+Jun!U126+Jul!U126+Ago!U126+Set!U126+Oct!U126+Nov!U126+Dic!U126</f>
        <v>31</v>
      </c>
      <c r="V126" s="1">
        <f>+Ene!V126+Feb!V126+Mar!V126+Abr!V126+May!V126+Jun!V126+Jul!V126+Ago!V126+Set!V126+Oct!V126+Nov!V126+Dic!V126</f>
        <v>76</v>
      </c>
      <c r="W126" s="1">
        <f>+Ene!W126+Feb!W126+Mar!W126+Abr!W126+May!W126+Jun!W126+Jul!W126+Ago!W126+Set!W126+Oct!W126+Nov!W126+Dic!W126</f>
        <v>37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11</v>
      </c>
      <c r="K135" s="17">
        <f>+Ene!K135+Feb!K135+Mar!K135+Abr!K135+May!K135+Jun!K135+Jul!K135+Ago!K135+Set!K135+Oct!K135+Nov!K135+Dic!K135</f>
        <v>4</v>
      </c>
      <c r="L135" s="1">
        <f>+Ene!L135+Feb!L135+Mar!L135+Abr!L135+May!L135+Jun!L135+Jul!L135+Ago!L135+Set!L135+Oct!L135+Nov!L135+Dic!L135</f>
        <v>15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14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8</v>
      </c>
      <c r="W135" s="1">
        <f>+Ene!W135+Feb!W135+Mar!W135+Abr!W135+May!W135+Jun!W135+Jul!W135+Ago!W135+Set!W135+Oct!W135+Nov!W135+Dic!W135</f>
        <v>5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32</v>
      </c>
      <c r="K139" s="17">
        <f>+Ene!K139+Feb!K139+Mar!K139+Abr!K139+May!K139+Jun!K139+Jul!K139+Ago!K139+Set!K139+Oct!K139+Nov!K139+Dic!K139</f>
        <v>25</v>
      </c>
      <c r="L139" s="1">
        <f>+Ene!L139+Feb!L139+Mar!L139+Abr!L139+May!L139+Jun!L139+Jul!L139+Ago!L139+Set!L139+Oct!L139+Nov!L139+Dic!L139</f>
        <v>56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53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11</v>
      </c>
      <c r="V139" s="1">
        <f>+Ene!V139+Feb!V139+Mar!V139+Abr!V139+May!V139+Jun!V139+Jul!V139+Ago!V139+Set!V139+Oct!V139+Nov!V139+Dic!V139</f>
        <v>28</v>
      </c>
      <c r="W139" s="1">
        <f>+Ene!W139+Feb!W139+Mar!W139+Abr!W139+May!W139+Jun!W139+Jul!W139+Ago!W139+Set!W139+Oct!W139+Nov!W139+Dic!W139</f>
        <v>18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51</v>
      </c>
      <c r="K140" s="17">
        <f>+Ene!K140+Feb!K140+Mar!K140+Abr!K140+May!K140+Jun!K140+Jul!K140+Ago!K140+Set!K140+Oct!K140+Nov!K140+Dic!K140</f>
        <v>47</v>
      </c>
      <c r="L140" s="1">
        <f>+Ene!L140+Feb!L140+Mar!L140+Abr!L140+May!L140+Jun!L140+Jul!L140+Ago!L140+Set!L140+Oct!L140+Nov!L140+Dic!L140</f>
        <v>98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87</v>
      </c>
      <c r="P140" s="1">
        <f>+Ene!P140+Feb!P140+Mar!P140+Abr!P140+May!P140+Jun!P140+Jul!P140+Ago!P140+Set!P140+Oct!P140+Nov!P140+Dic!P140</f>
        <v>8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3</v>
      </c>
      <c r="U140" s="1">
        <f>+Ene!U140+Feb!U140+Mar!U140+Abr!U140+May!U140+Jun!U140+Jul!U140+Ago!U140+Set!U140+Oct!U140+Nov!U140+Dic!U140</f>
        <v>22</v>
      </c>
      <c r="V140" s="1">
        <f>+Ene!V140+Feb!V140+Mar!V140+Abr!V140+May!V140+Jun!V140+Jul!V140+Ago!V140+Set!V140+Oct!V140+Nov!V140+Dic!V140</f>
        <v>46</v>
      </c>
      <c r="W140" s="1">
        <f>+Ene!W140+Feb!W140+Mar!W140+Abr!W140+May!W140+Jun!W140+Jul!W140+Ago!W140+Set!W140+Oct!W140+Nov!W140+Dic!W140</f>
        <v>30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204</v>
      </c>
      <c r="K153" s="17">
        <f>+Ene!K153+Feb!K153+Mar!K153+Abr!K153+May!K153+Jun!K153+Jul!K153+Ago!K153+Set!K153+Oct!K153+Nov!K153+Dic!K153</f>
        <v>210</v>
      </c>
      <c r="L153" s="1">
        <f>+Ene!L153+Feb!L153+Mar!L153+Abr!L153+May!L153+Jun!L153+Jul!L153+Ago!L153+Set!L153+Oct!L153+Nov!L153+Dic!L153</f>
        <v>403</v>
      </c>
      <c r="M153" s="17">
        <f>+Ene!M153+Feb!M153+Mar!M153+Abr!M153+May!M153+Jun!M153+Jul!M153+Ago!M153+Set!M153+Oct!M153+Nov!M153+Dic!M153</f>
        <v>11</v>
      </c>
      <c r="N153" s="1">
        <f>+Ene!N153+Feb!N153+Mar!N153+Abr!N153+May!N153+Jun!N153+Jul!N153+Ago!N153+Set!N153+Oct!N153+Nov!N153+Dic!N153</f>
        <v>8</v>
      </c>
      <c r="O153" s="1">
        <f>+Ene!O153+Feb!O153+Mar!O153+Abr!O153+May!O153+Jun!O153+Jul!O153+Ago!O153+Set!O153+Oct!O153+Nov!O153+Dic!O153</f>
        <v>380</v>
      </c>
      <c r="P153" s="1">
        <f>+Ene!P153+Feb!P153+Mar!P153+Abr!P153+May!P153+Jun!P153+Jul!P153+Ago!P153+Set!P153+Oct!P153+Nov!P153+Dic!P153</f>
        <v>20</v>
      </c>
      <c r="Q153" s="1">
        <f>+Ene!Q153+Feb!Q153+Mar!Q153+Abr!Q153+May!Q153+Jun!Q153+Jul!Q153+Ago!Q153+Set!Q153+Oct!Q153+Nov!Q153+Dic!Q153</f>
        <v>4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11</v>
      </c>
      <c r="U153" s="1">
        <f>+Ene!U153+Feb!U153+Mar!U153+Abr!U153+May!U153+Jun!U153+Jul!U153+Ago!U153+Set!U153+Oct!U153+Nov!U153+Dic!U153</f>
        <v>75</v>
      </c>
      <c r="V153" s="1">
        <f>+Ene!V153+Feb!V153+Mar!V153+Abr!V153+May!V153+Jun!V153+Jul!V153+Ago!V153+Set!V153+Oct!V153+Nov!V153+Dic!V153</f>
        <v>209</v>
      </c>
      <c r="W153" s="1">
        <f>+Ene!W153+Feb!W153+Mar!W153+Abr!W153+May!W153+Jun!W153+Jul!W153+Ago!W153+Set!W153+Oct!W153+Nov!W153+Dic!W153</f>
        <v>130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71</v>
      </c>
      <c r="K164" s="17">
        <f>+Ene!K164+Feb!K164+Mar!K164+Abr!K164+May!K164+Jun!K164+Jul!K164+Ago!K164+Set!K164+Oct!K164+Nov!K164+Dic!K164</f>
        <v>64</v>
      </c>
      <c r="L164" s="1">
        <f>+Ene!L164+Feb!L164+Mar!L164+Abr!L164+May!L164+Jun!L164+Jul!L164+Ago!L164+Set!L164+Oct!L164+Nov!L164+Dic!L164</f>
        <v>133</v>
      </c>
      <c r="M164" s="17">
        <f>+Ene!M164+Feb!M164+Mar!M164+Abr!M164+May!M164+Jun!M164+Jul!M164+Ago!M164+Set!M164+Oct!M164+Nov!M164+Dic!M164</f>
        <v>2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122</v>
      </c>
      <c r="P164" s="1">
        <f>+Ene!P164+Feb!P164+Mar!P164+Abr!P164+May!P164+Jun!P164+Jul!P164+Ago!P164+Set!P164+Oct!P164+Nov!P164+Dic!P164</f>
        <v>9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19</v>
      </c>
      <c r="V164" s="1">
        <f>+Ene!V164+Feb!V164+Mar!V164+Abr!V164+May!V164+Jun!V164+Jul!V164+Ago!V164+Set!V164+Oct!V164+Nov!V164+Dic!V164</f>
        <v>76</v>
      </c>
      <c r="W164" s="1">
        <f>+Ene!W164+Feb!W164+Mar!W164+Abr!W164+May!W164+Jun!W164+Jul!W164+Ago!W164+Set!W164+Oct!W164+Nov!W164+Dic!W164</f>
        <v>40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150</v>
      </c>
      <c r="K165" s="17">
        <f>+Ene!K165+Feb!K165+Mar!K165+Abr!K165+May!K165+Jun!K165+Jul!K165+Ago!K165+Set!K165+Oct!K165+Nov!K165+Dic!K165</f>
        <v>140</v>
      </c>
      <c r="L165" s="1">
        <f>+Ene!L165+Feb!L165+Mar!L165+Abr!L165+May!L165+Jun!L165+Jul!L165+Ago!L165+Set!L165+Oct!L165+Nov!L165+Dic!L165</f>
        <v>271</v>
      </c>
      <c r="M165" s="17">
        <f>+Ene!M165+Feb!M165+Mar!M165+Abr!M165+May!M165+Jun!M165+Jul!M165+Ago!M165+Set!M165+Oct!M165+Nov!M165+Dic!M165</f>
        <v>19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248</v>
      </c>
      <c r="P165" s="1">
        <f>+Ene!P165+Feb!P165+Mar!P165+Abr!P165+May!P165+Jun!P165+Jul!P165+Ago!P165+Set!P165+Oct!P165+Nov!P165+Dic!P165</f>
        <v>30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6</v>
      </c>
      <c r="U165" s="1">
        <f>+Ene!U165+Feb!U165+Mar!U165+Abr!U165+May!U165+Jun!U165+Jul!U165+Ago!U165+Set!U165+Oct!U165+Nov!U165+Dic!U165</f>
        <v>41</v>
      </c>
      <c r="V165" s="1">
        <f>+Ene!V165+Feb!V165+Mar!V165+Abr!V165+May!V165+Jun!V165+Jul!V165+Ago!V165+Set!V165+Oct!V165+Nov!V165+Dic!V165</f>
        <v>176</v>
      </c>
      <c r="W165" s="1">
        <f>+Ene!W165+Feb!W165+Mar!W165+Abr!W165+May!W165+Jun!W165+Jul!W165+Ago!W165+Set!W165+Oct!W165+Nov!W165+Dic!W165</f>
        <v>73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7</v>
      </c>
      <c r="L179" s="1">
        <f>+Ene!L179+Feb!L179+Mar!L179+Abr!L179+May!L179+Jun!L179+Jul!L179+Ago!L179+Set!L179+Oct!L179+Nov!L179+Dic!L179</f>
        <v>8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8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7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1</v>
      </c>
      <c r="L185" s="1">
        <f>+Ene!L185+Feb!L185+Mar!L185+Abr!L185+May!L185+Jun!L185+Jul!L185+Ago!L185+Set!L185+Oct!L185+Nov!L185+Dic!L185</f>
        <v>2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1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2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79</v>
      </c>
      <c r="K188" s="17">
        <f>+Ene!K188+Feb!K188+Mar!K188+Abr!K188+May!K188+Jun!K188+Jul!K188+Ago!K188+Set!K188+Oct!K188+Nov!K188+Dic!K188</f>
        <v>84</v>
      </c>
      <c r="L188" s="1">
        <f>+Ene!L188+Feb!L188+Mar!L188+Abr!L188+May!L188+Jun!L188+Jul!L188+Ago!L188+Set!L188+Oct!L188+Nov!L188+Dic!L188</f>
        <v>157</v>
      </c>
      <c r="M188" s="17">
        <f>+Ene!M188+Feb!M188+Mar!M188+Abr!M188+May!M188+Jun!M188+Jul!M188+Ago!M188+Set!M188+Oct!M188+Nov!M188+Dic!M188</f>
        <v>6</v>
      </c>
      <c r="N188" s="1">
        <f>+Ene!N188+Feb!N188+Mar!N188+Abr!N188+May!N188+Jun!N188+Jul!N188+Ago!N188+Set!N188+Oct!N188+Nov!N188+Dic!N188</f>
        <v>3</v>
      </c>
      <c r="O188" s="1">
        <f>+Ene!O188+Feb!O188+Mar!O188+Abr!O188+May!O188+Jun!O188+Jul!O188+Ago!O188+Set!O188+Oct!O188+Nov!O188+Dic!O188</f>
        <v>155</v>
      </c>
      <c r="P188" s="1">
        <f>+Ene!P188+Feb!P188+Mar!P188+Abr!P188+May!P188+Jun!P188+Jul!P188+Ago!P188+Set!P188+Oct!P188+Nov!P188+Dic!P188</f>
        <v>5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8</v>
      </c>
      <c r="U188" s="1">
        <f>+Ene!U188+Feb!U188+Mar!U188+Abr!U188+May!U188+Jun!U188+Jul!U188+Ago!U188+Set!U188+Oct!U188+Nov!U188+Dic!U188</f>
        <v>45</v>
      </c>
      <c r="V188" s="1">
        <f>+Ene!V188+Feb!V188+Mar!V188+Abr!V188+May!V188+Jun!V188+Jul!V188+Ago!V188+Set!V188+Oct!V188+Nov!V188+Dic!V188</f>
        <v>69</v>
      </c>
      <c r="W188" s="1">
        <f>+Ene!W188+Feb!W188+Mar!W188+Abr!W188+May!W188+Jun!W188+Jul!W188+Ago!W188+Set!W188+Oct!W188+Nov!W188+Dic!W188</f>
        <v>49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52</v>
      </c>
      <c r="K189" s="17">
        <f>+Ene!K189+Feb!K189+Mar!K189+Abr!K189+May!K189+Jun!K189+Jul!K189+Ago!K189+Set!K189+Oct!K189+Nov!K189+Dic!K189</f>
        <v>37</v>
      </c>
      <c r="L189" s="1">
        <f>+Ene!L189+Feb!L189+Mar!L189+Abr!L189+May!L189+Jun!L189+Jul!L189+Ago!L189+Set!L189+Oct!L189+Nov!L189+Dic!L189</f>
        <v>89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87</v>
      </c>
      <c r="P189" s="1">
        <f>+Ene!P189+Feb!P189+Mar!P189+Abr!P189+May!P189+Jun!P189+Jul!P189+Ago!P189+Set!P189+Oct!P189+Nov!P189+Dic!P189</f>
        <v>2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1</v>
      </c>
      <c r="U189" s="1">
        <f>+Ene!U189+Feb!U189+Mar!U189+Abr!U189+May!U189+Jun!U189+Jul!U189+Ago!U189+Set!U189+Oct!U189+Nov!U189+Dic!U189</f>
        <v>12</v>
      </c>
      <c r="V189" s="1">
        <f>+Ene!V189+Feb!V189+Mar!V189+Abr!V189+May!V189+Jun!V189+Jul!V189+Ago!V189+Set!V189+Oct!V189+Nov!V189+Dic!V189</f>
        <v>56</v>
      </c>
      <c r="W189" s="1">
        <f>+Ene!W189+Feb!W189+Mar!W189+Abr!W189+May!W189+Jun!W189+Jul!W189+Ago!W189+Set!W189+Oct!W189+Nov!W189+Dic!W189</f>
        <v>21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9</v>
      </c>
      <c r="K190" s="17">
        <f>+Ene!K190+Feb!K190+Mar!K190+Abr!K190+May!K190+Jun!K190+Jul!K190+Ago!K190+Set!K190+Oct!K190+Nov!K190+Dic!K190</f>
        <v>7</v>
      </c>
      <c r="L190" s="1">
        <f>+Ene!L190+Feb!L190+Mar!L190+Abr!L190+May!L190+Jun!L190+Jul!L190+Ago!L190+Set!L190+Oct!L190+Nov!L190+Dic!L190</f>
        <v>16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16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8</v>
      </c>
      <c r="W190" s="1">
        <f>+Ene!W190+Feb!W190+Mar!W190+Abr!W190+May!W190+Jun!W190+Jul!W190+Ago!W190+Set!W190+Oct!W190+Nov!W190+Dic!W190</f>
        <v>5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57</v>
      </c>
      <c r="K194" s="17">
        <f>+Ene!K194+Feb!K194+Mar!K194+Abr!K194+May!K194+Jun!K194+Jul!K194+Ago!K194+Set!K194+Oct!K194+Nov!K194+Dic!K194</f>
        <v>58</v>
      </c>
      <c r="L194" s="1">
        <f>+Ene!L194+Feb!L194+Mar!L194+Abr!L194+May!L194+Jun!L194+Jul!L194+Ago!L194+Set!L194+Oct!L194+Nov!L194+Dic!L194</f>
        <v>113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1</v>
      </c>
      <c r="O194" s="1">
        <f>+Ene!O194+Feb!O194+Mar!O194+Abr!O194+May!O194+Jun!O194+Jul!O194+Ago!O194+Set!O194+Oct!O194+Nov!O194+Dic!O194</f>
        <v>112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17</v>
      </c>
      <c r="V194" s="1">
        <f>+Ene!V194+Feb!V194+Mar!V194+Abr!V194+May!V194+Jun!V194+Jul!V194+Ago!V194+Set!V194+Oct!V194+Nov!V194+Dic!V194</f>
        <v>68</v>
      </c>
      <c r="W194" s="1">
        <f>+Ene!W194+Feb!W194+Mar!W194+Abr!W194+May!W194+Jun!W194+Jul!W194+Ago!W194+Set!W194+Oct!W194+Nov!W194+Dic!W194</f>
        <v>30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57</v>
      </c>
      <c r="K196" s="17">
        <f>+Ene!K196+Feb!K196+Mar!K196+Abr!K196+May!K196+Jun!K196+Jul!K196+Ago!K196+Set!K196+Oct!K196+Nov!K196+Dic!K196</f>
        <v>57</v>
      </c>
      <c r="L196" s="1">
        <f>+Ene!L196+Feb!L196+Mar!L196+Abr!L196+May!L196+Jun!L196+Jul!L196+Ago!L196+Set!L196+Oct!L196+Nov!L196+Dic!L196</f>
        <v>113</v>
      </c>
      <c r="M196" s="17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104</v>
      </c>
      <c r="P196" s="1">
        <f>+Ene!P196+Feb!P196+Mar!P196+Abr!P196+May!P196+Jun!P196+Jul!P196+Ago!P196+Set!P196+Oct!P196+Nov!P196+Dic!P196</f>
        <v>10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11</v>
      </c>
      <c r="V196" s="1">
        <f>+Ene!V196+Feb!V196+Mar!V196+Abr!V196+May!V196+Jun!V196+Jul!V196+Ago!V196+Set!V196+Oct!V196+Nov!V196+Dic!V196</f>
        <v>74</v>
      </c>
      <c r="W196" s="1">
        <f>+Ene!W196+Feb!W196+Mar!W196+Abr!W196+May!W196+Jun!W196+Jul!W196+Ago!W196+Set!W196+Oct!W196+Nov!W196+Dic!W196</f>
        <v>29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15</v>
      </c>
      <c r="K205" s="17">
        <f>+Ene!K205+Feb!K205+Mar!K205+Abr!K205+May!K205+Jun!K205+Jul!K205+Ago!K205+Set!K205+Oct!K205+Nov!K205+Dic!K205</f>
        <v>15</v>
      </c>
      <c r="L205" s="1">
        <f>+Ene!L205+Feb!L205+Mar!L205+Abr!L205+May!L205+Jun!L205+Jul!L205+Ago!L205+Set!L205+Oct!L205+Nov!L205+Dic!L205</f>
        <v>28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29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4</v>
      </c>
      <c r="V205" s="1">
        <f>+Ene!V205+Feb!V205+Mar!V205+Abr!V205+May!V205+Jun!V205+Jul!V205+Ago!V205+Set!V205+Oct!V205+Nov!V205+Dic!V205</f>
        <v>18</v>
      </c>
      <c r="W205" s="1">
        <f>+Ene!W205+Feb!W205+Mar!W205+Abr!W205+May!W205+Jun!W205+Jul!W205+Ago!W205+Set!W205+Oct!W205+Nov!W205+Dic!W205</f>
        <v>8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723</v>
      </c>
      <c r="K212" s="17">
        <f>+Ene!K212+Feb!K212+Mar!K212+Abr!K212+May!K212+Jun!K212+Jul!K212+Ago!K212+Set!K212+Oct!K212+Nov!K212+Dic!K212</f>
        <v>672</v>
      </c>
      <c r="L212" s="1">
        <f>+Ene!L212+Feb!L212+Mar!L212+Abr!L212+May!L212+Jun!L212+Jul!L212+Ago!L212+Set!L212+Oct!L212+Nov!L212+Dic!L212</f>
        <v>1279</v>
      </c>
      <c r="M212" s="17">
        <f>+Ene!M212+Feb!M212+Mar!M212+Abr!M212+May!M212+Jun!M212+Jul!M212+Ago!M212+Set!M212+Oct!M212+Nov!M212+Dic!M212</f>
        <v>116</v>
      </c>
      <c r="N212" s="1">
        <f>+Ene!N212+Feb!N212+Mar!N212+Abr!N212+May!N212+Jun!N212+Jul!N212+Ago!N212+Set!N212+Oct!N212+Nov!N212+Dic!N212</f>
        <v>47</v>
      </c>
      <c r="O212" s="1">
        <f>+Ene!O212+Feb!O212+Mar!O212+Abr!O212+May!O212+Jun!O212+Jul!O212+Ago!O212+Set!O212+Oct!O212+Nov!O212+Dic!O212</f>
        <v>1199</v>
      </c>
      <c r="P212" s="1">
        <f>+Ene!P212+Feb!P212+Mar!P212+Abr!P212+May!P212+Jun!P212+Jul!P212+Ago!P212+Set!P212+Oct!P212+Nov!P212+Dic!P212</f>
        <v>131</v>
      </c>
      <c r="Q212" s="1">
        <f>+Ene!Q212+Feb!Q212+Mar!Q212+Abr!Q212+May!Q212+Jun!Q212+Jul!Q212+Ago!Q212+Set!Q212+Oct!Q212+Nov!Q212+Dic!Q212</f>
        <v>11</v>
      </c>
      <c r="R212" s="17">
        <f>+Ene!R212+Feb!R212+Mar!R212+Abr!R212+May!R212+Jun!R212+Jul!R212+Ago!R212+Set!R212+Oct!R212+Nov!R212+Dic!R212</f>
        <v>7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30</v>
      </c>
      <c r="U212" s="1">
        <f>+Ene!U212+Feb!U212+Mar!U212+Abr!U212+May!U212+Jun!U212+Jul!U212+Ago!U212+Set!U212+Oct!U212+Nov!U212+Dic!U212</f>
        <v>182</v>
      </c>
      <c r="V212" s="1">
        <f>+Ene!V212+Feb!V212+Mar!V212+Abr!V212+May!V212+Jun!V212+Jul!V212+Ago!V212+Set!V212+Oct!V212+Nov!V212+Dic!V212</f>
        <v>760</v>
      </c>
      <c r="W212" s="1">
        <f>+Ene!W212+Feb!W212+Mar!W212+Abr!W212+May!W212+Jun!W212+Jul!W212+Ago!W212+Set!W212+Oct!W212+Nov!W212+Dic!W212</f>
        <v>452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16</v>
      </c>
      <c r="K224" s="17">
        <f>+Ene!K224+Feb!K224+Mar!K224+Abr!K224+May!K224+Jun!K224+Jul!K224+Ago!K224+Set!K224+Oct!K224+Nov!K224+Dic!K224</f>
        <v>15</v>
      </c>
      <c r="L224" s="1">
        <f>+Ene!L224+Feb!L224+Mar!L224+Abr!L224+May!L224+Jun!L224+Jul!L224+Ago!L224+Set!L224+Oct!L224+Nov!L224+Dic!L224</f>
        <v>29</v>
      </c>
      <c r="M224" s="17">
        <f>+Ene!M224+Feb!M224+Mar!M224+Abr!M224+May!M224+Jun!M224+Jul!M224+Ago!M224+Set!M224+Oct!M224+Nov!M224+Dic!M224</f>
        <v>2</v>
      </c>
      <c r="N224" s="1">
        <f>+Ene!N224+Feb!N224+Mar!N224+Abr!N224+May!N224+Jun!N224+Jul!N224+Ago!N224+Set!N224+Oct!N224+Nov!N224+Dic!N224</f>
        <v>2</v>
      </c>
      <c r="O224" s="1">
        <f>+Ene!O224+Feb!O224+Mar!O224+Abr!O224+May!O224+Jun!O224+Jul!O224+Ago!O224+Set!O224+Oct!O224+Nov!O224+Dic!O224</f>
        <v>25</v>
      </c>
      <c r="P224" s="1">
        <f>+Ene!P224+Feb!P224+Mar!P224+Abr!P224+May!P224+Jun!P224+Jul!P224+Ago!P224+Set!P224+Oct!P224+Nov!P224+Dic!P224</f>
        <v>4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5</v>
      </c>
      <c r="V224" s="1">
        <f>+Ene!V224+Feb!V224+Mar!V224+Abr!V224+May!V224+Jun!V224+Jul!V224+Ago!V224+Set!V224+Oct!V224+Nov!V224+Dic!V224</f>
        <v>19</v>
      </c>
      <c r="W224" s="1">
        <f>+Ene!W224+Feb!W224+Mar!W224+Abr!W224+May!W224+Jun!W224+Jul!W224+Ago!W224+Set!W224+Oct!W224+Nov!W224+Dic!W224</f>
        <v>7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234</v>
      </c>
      <c r="K236" s="17">
        <f>+Ene!K236+Feb!K236+Mar!K236+Abr!K236+May!K236+Jun!K236+Jul!K236+Ago!K236+Set!K236+Oct!K236+Nov!K236+Dic!K236</f>
        <v>205</v>
      </c>
      <c r="L236" s="1">
        <f>+Ene!L236+Feb!L236+Mar!L236+Abr!L236+May!L236+Jun!L236+Jul!L236+Ago!L236+Set!L236+Oct!L236+Nov!L236+Dic!L236</f>
        <v>415</v>
      </c>
      <c r="M236" s="17">
        <f>+Ene!M236+Feb!M236+Mar!M236+Abr!M236+May!M236+Jun!M236+Jul!M236+Ago!M236+Set!M236+Oct!M236+Nov!M236+Dic!M236</f>
        <v>24</v>
      </c>
      <c r="N236" s="1">
        <f>+Ene!N236+Feb!N236+Mar!N236+Abr!N236+May!N236+Jun!N236+Jul!N236+Ago!N236+Set!N236+Oct!N236+Nov!N236+Dic!N236</f>
        <v>14</v>
      </c>
      <c r="O236" s="1">
        <f>+Ene!O236+Feb!O236+Mar!O236+Abr!O236+May!O236+Jun!O236+Jul!O236+Ago!O236+Set!O236+Oct!O236+Nov!O236+Dic!O236</f>
        <v>374</v>
      </c>
      <c r="P236" s="1">
        <f>+Ene!P236+Feb!P236+Mar!P236+Abr!P236+May!P236+Jun!P236+Jul!P236+Ago!P236+Set!P236+Oct!P236+Nov!P236+Dic!P236</f>
        <v>45</v>
      </c>
      <c r="Q236" s="1">
        <f>+Ene!Q236+Feb!Q236+Mar!Q236+Abr!Q236+May!Q236+Jun!Q236+Jul!Q236+Ago!Q236+Set!Q236+Oct!Q236+Nov!Q236+Dic!Q236</f>
        <v>5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11</v>
      </c>
      <c r="U236" s="1">
        <f>+Ene!U236+Feb!U236+Mar!U236+Abr!U236+May!U236+Jun!U236+Jul!U236+Ago!U236+Set!U236+Oct!U236+Nov!U236+Dic!U236</f>
        <v>68</v>
      </c>
      <c r="V236" s="1">
        <f>+Ene!V236+Feb!V236+Mar!V236+Abr!V236+May!V236+Jun!V236+Jul!V236+Ago!V236+Set!V236+Oct!V236+Nov!V236+Dic!V236</f>
        <v>243</v>
      </c>
      <c r="W236" s="1">
        <f>+Ene!W236+Feb!W236+Mar!W236+Abr!W236+May!W236+Jun!W236+Jul!W236+Ago!W236+Set!W236+Oct!W236+Nov!W236+Dic!W236</f>
        <v>128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28</v>
      </c>
      <c r="K241" s="17">
        <f>+Ene!K241+Feb!K241+Mar!K241+Abr!K241+May!K241+Jun!K241+Jul!K241+Ago!K241+Set!K241+Oct!K241+Nov!K241+Dic!K241</f>
        <v>21</v>
      </c>
      <c r="L241" s="1">
        <f>+Ene!L241+Feb!L241+Mar!L241+Abr!L241+May!L241+Jun!L241+Jul!L241+Ago!L241+Set!L241+Oct!L241+Nov!L241+Dic!L241</f>
        <v>48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45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7</v>
      </c>
      <c r="V241" s="1">
        <f>+Ene!V241+Feb!V241+Mar!V241+Abr!V241+May!V241+Jun!V241+Jul!V241+Ago!V241+Set!V241+Oct!V241+Nov!V241+Dic!V241</f>
        <v>30</v>
      </c>
      <c r="W241" s="1">
        <f>+Ene!W241+Feb!W241+Mar!W241+Abr!W241+May!W241+Jun!W241+Jul!W241+Ago!W241+Set!W241+Oct!W241+Nov!W241+Dic!W241</f>
        <v>12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42</v>
      </c>
      <c r="K247" s="17">
        <f>+Ene!K247+Feb!K247+Mar!K247+Abr!K247+May!K247+Jun!K247+Jul!K247+Ago!K247+Set!K247+Oct!K247+Nov!K247+Dic!K247</f>
        <v>47</v>
      </c>
      <c r="L247" s="1">
        <f>+Ene!L247+Feb!L247+Mar!L247+Abr!L247+May!L247+Jun!L247+Jul!L247+Ago!L247+Set!L247+Oct!L247+Nov!L247+Dic!L247</f>
        <v>86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3</v>
      </c>
      <c r="O247" s="1">
        <f>+Ene!O247+Feb!O247+Mar!O247+Abr!O247+May!O247+Jun!O247+Jul!O247+Ago!O247+Set!O247+Oct!O247+Nov!O247+Dic!O247</f>
        <v>78</v>
      </c>
      <c r="P247" s="1">
        <f>+Ene!P247+Feb!P247+Mar!P247+Abr!P247+May!P247+Jun!P247+Jul!P247+Ago!P247+Set!P247+Oct!P247+Nov!P247+Dic!P247</f>
        <v>7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2</v>
      </c>
      <c r="U247" s="1">
        <f>+Ene!U247+Feb!U247+Mar!U247+Abr!U247+May!U247+Jun!U247+Jul!U247+Ago!U247+Set!U247+Oct!U247+Nov!U247+Dic!U247</f>
        <v>17</v>
      </c>
      <c r="V247" s="1">
        <f>+Ene!V247+Feb!V247+Mar!V247+Abr!V247+May!V247+Jun!V247+Jul!V247+Ago!V247+Set!V247+Oct!V247+Nov!V247+Dic!V247</f>
        <v>46</v>
      </c>
      <c r="W247" s="1">
        <f>+Ene!W247+Feb!W247+Mar!W247+Abr!W247+May!W247+Jun!W247+Jul!W247+Ago!W247+Set!W247+Oct!W247+Nov!W247+Dic!W247</f>
        <v>26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6</v>
      </c>
      <c r="K269" s="17">
        <f>+Ene!K269+Feb!K269+Mar!K269+Abr!K269+May!K269+Jun!K269+Jul!K269+Ago!K269+Set!K269+Oct!K269+Nov!K269+Dic!K269</f>
        <v>5</v>
      </c>
      <c r="L269" s="1">
        <f>+Ene!L269+Feb!L269+Mar!L269+Abr!L269+May!L269+Jun!L269+Jul!L269+Ago!L269+Set!L269+Oct!L269+Nov!L269+Dic!L269</f>
        <v>11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10</v>
      </c>
      <c r="P269" s="1">
        <f>+Ene!P269+Feb!P269+Mar!P269+Abr!P269+May!P269+Jun!P269+Jul!P269+Ago!P269+Set!P269+Oct!P269+Nov!P269+Dic!P269</f>
        <v>1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7</v>
      </c>
      <c r="W269" s="1">
        <f>+Ene!W269+Feb!W269+Mar!W269+Abr!W269+May!W269+Jun!W269+Jul!W269+Ago!W269+Set!W269+Oct!W269+Nov!W269+Dic!W269</f>
        <v>3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7</v>
      </c>
      <c r="K288" s="17">
        <f>+Ene!K288+Feb!K288+Mar!K288+Abr!K288+May!K288+Jun!K288+Jul!K288+Ago!K288+Set!K288+Oct!K288+Nov!K288+Dic!K288</f>
        <v>10</v>
      </c>
      <c r="L288" s="1">
        <f>+Ene!L288+Feb!L288+Mar!L288+Abr!L288+May!L288+Jun!L288+Jul!L288+Ago!L288+Set!L288+Oct!L288+Nov!L288+Dic!L288</f>
        <v>17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16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3</v>
      </c>
      <c r="V288" s="1">
        <f>+Ene!V288+Feb!V288+Mar!V288+Abr!V288+May!V288+Jun!V288+Jul!V288+Ago!V288+Set!V288+Oct!V288+Nov!V288+Dic!V288</f>
        <v>8</v>
      </c>
      <c r="W288" s="1">
        <f>+Ene!W288+Feb!W288+Mar!W288+Abr!W288+May!W288+Jun!W288+Jul!W288+Ago!W288+Set!W288+Oct!W288+Nov!W288+Dic!W288</f>
        <v>6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29</v>
      </c>
      <c r="K291" s="17">
        <f>+Ene!K291+Feb!K291+Mar!K291+Abr!K291+May!K291+Jun!K291+Jul!K291+Ago!K291+Set!K291+Oct!K291+Nov!K291+Dic!K291</f>
        <v>26</v>
      </c>
      <c r="L291" s="1">
        <f>+Ene!L291+Feb!L291+Mar!L291+Abr!L291+May!L291+Jun!L291+Jul!L291+Ago!L291+Set!L291+Oct!L291+Nov!L291+Dic!L291</f>
        <v>52</v>
      </c>
      <c r="M291" s="17">
        <f>+Ene!M291+Feb!M291+Mar!M291+Abr!M291+May!M291+Jun!M291+Jul!M291+Ago!M291+Set!M291+Oct!M291+Nov!M291+Dic!M291</f>
        <v>3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48</v>
      </c>
      <c r="P291" s="1">
        <f>+Ene!P291+Feb!P291+Mar!P291+Abr!P291+May!P291+Jun!P291+Jul!P291+Ago!P291+Set!P291+Oct!P291+Nov!P291+Dic!P291</f>
        <v>6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24</v>
      </c>
      <c r="W291" s="1">
        <f>+Ene!W291+Feb!W291+Mar!W291+Abr!W291+May!W291+Jun!W291+Jul!W291+Ago!W291+Set!W291+Oct!W291+Nov!W291+Dic!W291</f>
        <v>20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418</v>
      </c>
      <c r="K373" s="17">
        <f>+Ene!K373+Feb!K373+Mar!K373+Abr!K373+May!K373+Jun!K373+Jul!K373+Ago!K373+Set!K373+Oct!K373+Nov!K373+Dic!K373</f>
        <v>441</v>
      </c>
      <c r="L373" s="1">
        <f>+Ene!L373+Feb!L373+Mar!L373+Abr!L373+May!L373+Jun!L373+Jul!L373+Ago!L373+Set!L373+Oct!L373+Nov!L373+Dic!L373</f>
        <v>726</v>
      </c>
      <c r="M373" s="17">
        <f>+Ene!M373+Feb!M373+Mar!M373+Abr!M373+May!M373+Jun!M373+Jul!M373+Ago!M373+Set!M373+Oct!M373+Nov!M373+Dic!M373</f>
        <v>133</v>
      </c>
      <c r="N373" s="1">
        <f>+Ene!N373+Feb!N373+Mar!N373+Abr!N373+May!N373+Jun!N373+Jul!N373+Ago!N373+Set!N373+Oct!N373+Nov!N373+Dic!N373</f>
        <v>33</v>
      </c>
      <c r="O373" s="1">
        <f>+Ene!O373+Feb!O373+Mar!O373+Abr!O373+May!O373+Jun!O373+Jul!O373+Ago!O373+Set!O373+Oct!O373+Nov!O373+Dic!O373</f>
        <v>748</v>
      </c>
      <c r="P373" s="1">
        <f>+Ene!P373+Feb!P373+Mar!P373+Abr!P373+May!P373+Jun!P373+Jul!P373+Ago!P373+Set!P373+Oct!P373+Nov!P373+Dic!P373</f>
        <v>65</v>
      </c>
      <c r="Q373" s="1">
        <f>+Ene!Q373+Feb!Q373+Mar!Q373+Abr!Q373+May!Q373+Jun!Q373+Jul!Q373+Ago!Q373+Set!Q373+Oct!Q373+Nov!Q373+Dic!Q373</f>
        <v>3</v>
      </c>
      <c r="R373" s="17">
        <f>+Ene!R373+Feb!R373+Mar!R373+Abr!R373+May!R373+Jun!R373+Jul!R373+Ago!R373+Set!R373+Oct!R373+Nov!R373+Dic!R373</f>
        <v>10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9</v>
      </c>
      <c r="U373" s="1">
        <f>+Ene!U373+Feb!U373+Mar!U373+Abr!U373+May!U373+Jun!U373+Jul!U373+Ago!U373+Set!U373+Oct!U373+Nov!U373+Dic!U373</f>
        <v>76</v>
      </c>
      <c r="V373" s="1">
        <f>+Ene!V373+Feb!V373+Mar!V373+Abr!V373+May!V373+Jun!V373+Jul!V373+Ago!V373+Set!V373+Oct!V373+Nov!V373+Dic!V373</f>
        <v>275</v>
      </c>
      <c r="W373" s="1">
        <f>+Ene!W373+Feb!W373+Mar!W373+Abr!W373+May!W373+Jun!W373+Jul!W373+Ago!W373+Set!W373+Oct!W373+Nov!W373+Dic!W373</f>
        <v>508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80</v>
      </c>
      <c r="K398" s="17">
        <f>+Ene!K398+Feb!K398+Mar!K398+Abr!K398+May!K398+Jun!K398+Jul!K398+Ago!K398+Set!K398+Oct!K398+Nov!K398+Dic!K398</f>
        <v>84</v>
      </c>
      <c r="L398" s="1">
        <f>+Ene!L398+Feb!L398+Mar!L398+Abr!L398+May!L398+Jun!L398+Jul!L398+Ago!L398+Set!L398+Oct!L398+Nov!L398+Dic!L398</f>
        <v>147</v>
      </c>
      <c r="M398" s="17">
        <f>+Ene!M398+Feb!M398+Mar!M398+Abr!M398+May!M398+Jun!M398+Jul!M398+Ago!M398+Set!M398+Oct!M398+Nov!M398+Dic!M398</f>
        <v>17</v>
      </c>
      <c r="N398" s="1">
        <f>+Ene!N398+Feb!N398+Mar!N398+Abr!N398+May!N398+Jun!N398+Jul!N398+Ago!N398+Set!N398+Oct!N398+Nov!N398+Dic!N398</f>
        <v>10</v>
      </c>
      <c r="O398" s="1">
        <f>+Ene!O398+Feb!O398+Mar!O398+Abr!O398+May!O398+Jun!O398+Jul!O398+Ago!O398+Set!O398+Oct!O398+Nov!O398+Dic!O398</f>
        <v>149</v>
      </c>
      <c r="P398" s="1">
        <f>+Ene!P398+Feb!P398+Mar!P398+Abr!P398+May!P398+Jun!P398+Jul!P398+Ago!P398+Set!P398+Oct!P398+Nov!P398+Dic!P398</f>
        <v>5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66</v>
      </c>
      <c r="W398" s="1">
        <f>+Ene!W398+Feb!W398+Mar!W398+Abr!W398+May!W398+Jun!W398+Jul!W398+Ago!W398+Set!W398+Oct!W398+Nov!W398+Dic!W398</f>
        <v>97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52</v>
      </c>
      <c r="K508" s="17">
        <f>+Ene!K508+Feb!K508+Mar!K508+Abr!K508+May!K508+Jun!K508+Jul!K508+Ago!K508+Set!K508+Oct!K508+Nov!K508+Dic!K508</f>
        <v>51</v>
      </c>
      <c r="L508" s="1">
        <f>+Ene!L508+Feb!L508+Mar!L508+Abr!L508+May!L508+Jun!L508+Jul!L508+Ago!L508+Set!L508+Oct!L508+Nov!L508+Dic!L508</f>
        <v>99</v>
      </c>
      <c r="M508" s="17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98</v>
      </c>
      <c r="P508" s="1">
        <f>+Ene!P508+Feb!P508+Mar!P508+Abr!P508+May!P508+Jun!P508+Jul!P508+Ago!P508+Set!P508+Oct!P508+Nov!P508+Dic!P508</f>
        <v>3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8</v>
      </c>
      <c r="V508" s="1">
        <f>+Ene!V508+Feb!V508+Mar!V508+Abr!V508+May!V508+Jun!V508+Jul!V508+Ago!V508+Set!V508+Oct!V508+Nov!V508+Dic!V508</f>
        <v>40</v>
      </c>
      <c r="W508" s="1">
        <f>+Ene!W508+Feb!W508+Mar!W508+Abr!W508+May!W508+Jun!W508+Jul!W508+Ago!W508+Set!W508+Oct!W508+Nov!W508+Dic!W508</f>
        <v>55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</v>
      </c>
      <c r="K535" s="17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7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7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5</v>
      </c>
      <c r="W535" s="1">
        <f>+Ene!W535+Feb!W535+Mar!W535+Abr!W535+May!W535+Jun!W535+Jul!W535+Ago!W535+Set!W535+Oct!W535+Nov!W535+Dic!W535</f>
        <v>2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16</v>
      </c>
      <c r="K628" s="17">
        <f>+Ene!K628+Feb!K628+Mar!K628+Abr!K628+May!K628+Jun!K628+Jul!K628+Ago!K628+Set!K628+Oct!K628+Nov!K628+Dic!K628</f>
        <v>22</v>
      </c>
      <c r="L628" s="1">
        <f>+Ene!L628+Feb!L628+Mar!L628+Abr!L628+May!L628+Jun!L628+Jul!L628+Ago!L628+Set!L628+Oct!L628+Nov!L628+Dic!L628</f>
        <v>36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3</v>
      </c>
      <c r="O628" s="1">
        <f>+Ene!O628+Feb!O628+Mar!O628+Abr!O628+May!O628+Jun!O628+Jul!O628+Ago!O628+Set!O628+Oct!O628+Nov!O628+Dic!O628</f>
        <v>34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2</v>
      </c>
      <c r="V628" s="1">
        <f>+Ene!V628+Feb!V628+Mar!V628+Abr!V628+May!V628+Jun!V628+Jul!V628+Ago!V628+Set!V628+Oct!V628+Nov!V628+Dic!V628</f>
        <v>21</v>
      </c>
      <c r="W628" s="1">
        <f>+Ene!W628+Feb!W628+Mar!W628+Abr!W628+May!W628+Jun!W628+Jul!W628+Ago!W628+Set!W628+Oct!W628+Nov!W628+Dic!W628</f>
        <v>16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B12" sqref="B12:C12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1455</v>
      </c>
      <c r="C1" s="118"/>
      <c r="D1" s="119">
        <f>+D12+E12</f>
        <v>1306</v>
      </c>
      <c r="E1" s="119"/>
      <c r="F1" s="117">
        <f>+F12+G12</f>
        <v>1614</v>
      </c>
      <c r="G1" s="118"/>
      <c r="H1" s="119">
        <f>+H12+I12</f>
        <v>1395</v>
      </c>
      <c r="I1" s="119"/>
      <c r="J1" s="117">
        <f>+J12+K12</f>
        <v>1414</v>
      </c>
      <c r="K1" s="118"/>
      <c r="L1" s="119">
        <f>+L12+M12</f>
        <v>1374</v>
      </c>
      <c r="M1" s="119"/>
      <c r="N1" s="117">
        <f>+N12+O12</f>
        <v>1418</v>
      </c>
      <c r="O1" s="118"/>
      <c r="P1" s="119">
        <f>+P12+Q12</f>
        <v>1354</v>
      </c>
      <c r="Q1" s="119"/>
      <c r="R1" s="117">
        <f>+R12+S12</f>
        <v>0</v>
      </c>
      <c r="S1" s="118"/>
      <c r="T1" s="119">
        <f>+T12+U12</f>
        <v>0</v>
      </c>
      <c r="U1" s="119"/>
      <c r="V1" s="117">
        <f>+V12+W12</f>
        <v>0</v>
      </c>
      <c r="W1" s="118"/>
      <c r="X1" s="119">
        <f>+X12+Y12</f>
        <v>0</v>
      </c>
      <c r="Y1" s="119"/>
      <c r="Z1" s="120">
        <f>+Z12+AA12</f>
        <v>11330</v>
      </c>
      <c r="AA1" s="120"/>
    </row>
    <row r="2" spans="1:27" ht="15" thickBot="1" x14ac:dyDescent="0.35">
      <c r="A2" s="27" t="s">
        <v>864</v>
      </c>
      <c r="B2" s="114" t="s">
        <v>826</v>
      </c>
      <c r="C2" s="113"/>
      <c r="D2" s="112" t="s">
        <v>827</v>
      </c>
      <c r="E2" s="113"/>
      <c r="F2" s="112" t="s">
        <v>828</v>
      </c>
      <c r="G2" s="113"/>
      <c r="H2" s="112" t="s">
        <v>829</v>
      </c>
      <c r="I2" s="113"/>
      <c r="J2" s="112" t="s">
        <v>830</v>
      </c>
      <c r="K2" s="113"/>
      <c r="L2" s="112" t="s">
        <v>831</v>
      </c>
      <c r="M2" s="113"/>
      <c r="N2" s="112" t="s">
        <v>832</v>
      </c>
      <c r="O2" s="113"/>
      <c r="P2" s="112" t="s">
        <v>833</v>
      </c>
      <c r="Q2" s="113"/>
      <c r="R2" s="112" t="s">
        <v>834</v>
      </c>
      <c r="S2" s="113"/>
      <c r="T2" s="112" t="s">
        <v>835</v>
      </c>
      <c r="U2" s="113"/>
      <c r="V2" s="112" t="s">
        <v>836</v>
      </c>
      <c r="W2" s="113"/>
      <c r="X2" s="112" t="s">
        <v>837</v>
      </c>
      <c r="Y2" s="113"/>
      <c r="Z2" s="115" t="s">
        <v>838</v>
      </c>
      <c r="AA2" s="116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126</v>
      </c>
      <c r="C4" s="15">
        <f>SUMIFS(Ene!$K$7:$K$715,Ene!$A$7:$A$715,Resumen!A4)</f>
        <v>121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130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117</v>
      </c>
      <c r="K4" s="15">
        <f>SUMIFS(May!$K$7:$K$715,May!$A$7:$A$715,Resumen!A4)</f>
        <v>111</v>
      </c>
      <c r="L4" s="14">
        <f>SUMIFS(Jun!$J$7:$J$715,Jun!$A$7:$A$715,Resumen!A4)</f>
        <v>116</v>
      </c>
      <c r="M4" s="15">
        <f>SUMIFS(Jun!$K$7:$K$715,Jun!$A$7:$A$715,Resumen!A4)</f>
        <v>108</v>
      </c>
      <c r="N4" s="14">
        <f>SUMIFS(Jul!$J$7:$J$715,Jul!$A$7:$A$715,Resumen!A4)</f>
        <v>131</v>
      </c>
      <c r="O4" s="15">
        <f>SUMIFS(Jul!$K$7:$K$715,Jul!$A$7:$A$715,Resumen!A4)</f>
        <v>124</v>
      </c>
      <c r="P4" s="14">
        <f>SUMIFS(Ago!$J$7:$J$715,Ago!$A$7:$A$715,Resumen!A4)</f>
        <v>117</v>
      </c>
      <c r="Q4" s="15">
        <f>SUMIFS(Ago!$K$7:$K$715,Ago!$A$7:$A$715,Resumen!A4)</f>
        <v>123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981</v>
      </c>
      <c r="AA4" s="89">
        <f>+C4+E4+G4+I4+K4+M4+O4+Q4+S4+U4+W4+Y4</f>
        <v>912</v>
      </c>
    </row>
    <row r="5" spans="1:27" x14ac:dyDescent="0.3">
      <c r="A5" s="82" t="s">
        <v>331</v>
      </c>
      <c r="B5" s="16">
        <f>SUMIFS(Ene!$J$7:$J$715,Ene!$A$7:$A$715,Resumen!A5)</f>
        <v>32</v>
      </c>
      <c r="C5" s="17">
        <f>SUMIFS(Ene!$K$7:$K$715,Ene!$A$7:$A$715,Resumen!A5)</f>
        <v>45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38</v>
      </c>
      <c r="K5" s="17">
        <f>SUMIFS(May!$K$7:$K$715,May!$A$7:$A$715,Resumen!A5)</f>
        <v>25</v>
      </c>
      <c r="L5" s="1">
        <f>SUMIFS(Jun!$J$7:$J$715,Jun!$A$7:$A$715,Resumen!A5)</f>
        <v>39</v>
      </c>
      <c r="M5" s="17">
        <f>SUMIFS(Jun!$K$7:$K$715,Jun!$A$7:$A$715,Resumen!A5)</f>
        <v>31</v>
      </c>
      <c r="N5" s="1">
        <f>SUMIFS(Jul!$J$7:$J$715,Jul!$A$7:$A$715,Resumen!A5)</f>
        <v>49</v>
      </c>
      <c r="O5" s="17">
        <f>SUMIFS(Jul!$K$7:$K$715,Jul!$A$7:$A$715,Resumen!A5)</f>
        <v>35</v>
      </c>
      <c r="P5" s="1">
        <f>SUMIFS(Ago!$J$7:$J$715,Ago!$A$7:$A$715,Resumen!A5)</f>
        <v>36</v>
      </c>
      <c r="Q5" s="17">
        <f>SUMIFS(Ago!$K$7:$K$715,Ago!$A$7:$A$715,Resumen!A5)</f>
        <v>32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310</v>
      </c>
      <c r="AA5" s="91">
        <f t="shared" ref="AA5:AA11" si="1">+C5+E5+G5+I5+K5+M5+O5+Q5+S5+U5+W5+Y5</f>
        <v>278</v>
      </c>
    </row>
    <row r="6" spans="1:27" x14ac:dyDescent="0.3">
      <c r="A6" s="82" t="s">
        <v>5</v>
      </c>
      <c r="B6" s="16">
        <f>SUMIFS(Ene!$J$7:$J$715,Ene!$A$7:$A$715,Resumen!A6)</f>
        <v>19</v>
      </c>
      <c r="C6" s="17">
        <f>SUMIFS(Ene!$K$7:$K$715,Ene!$A$7:$A$715,Resumen!A6)</f>
        <v>16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28</v>
      </c>
      <c r="G6" s="17">
        <f>SUMIFS(Mar!$K$7:$K$715,Mar!$A$7:$A$715,Resumen!A6)</f>
        <v>35</v>
      </c>
      <c r="H6" s="1">
        <f>SUMIFS(Abr!$J$7:$J$715,Abr!$A$7:$A$715,Resumen!A6)</f>
        <v>40</v>
      </c>
      <c r="I6" s="17">
        <f>SUMIFS(Abr!$K$7:$K$715,Abr!$A$7:$A$715,Resumen!A6)</f>
        <v>26</v>
      </c>
      <c r="J6" s="1">
        <f>SUMIFS(May!$J$7:$J$715,May!$A$7:$A$715,Resumen!A6)</f>
        <v>24</v>
      </c>
      <c r="K6" s="17">
        <f>SUMIFS(May!$K$7:$K$715,May!$A$7:$A$715,Resumen!A6)</f>
        <v>20</v>
      </c>
      <c r="L6" s="1">
        <f>SUMIFS(Jun!$J$7:$J$715,Jun!$A$7:$A$715,Resumen!A6)</f>
        <v>39</v>
      </c>
      <c r="M6" s="17">
        <f>SUMIFS(Jun!$K$7:$K$715,Jun!$A$7:$A$715,Resumen!A6)</f>
        <v>36</v>
      </c>
      <c r="N6" s="1">
        <f>SUMIFS(Jul!$J$7:$J$715,Jul!$A$7:$A$715,Resumen!A6)</f>
        <v>36</v>
      </c>
      <c r="O6" s="17">
        <f>SUMIFS(Jul!$K$7:$K$715,Jul!$A$7:$A$715,Resumen!A6)</f>
        <v>33</v>
      </c>
      <c r="P6" s="1">
        <f>SUMIFS(Ago!$J$7:$J$715,Ago!$A$7:$A$715,Resumen!A6)</f>
        <v>23</v>
      </c>
      <c r="Q6" s="17">
        <f>SUMIFS(Ago!$K$7:$K$715,Ago!$A$7:$A$715,Resumen!A6)</f>
        <v>28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228</v>
      </c>
      <c r="AA6" s="91">
        <f t="shared" si="1"/>
        <v>220</v>
      </c>
    </row>
    <row r="7" spans="1:27" x14ac:dyDescent="0.3">
      <c r="A7" s="82" t="s">
        <v>98</v>
      </c>
      <c r="B7" s="16">
        <f>SUMIFS(Ene!$J$7:$J$715,Ene!$A$7:$A$715,Resumen!A7)</f>
        <v>37</v>
      </c>
      <c r="C7" s="17">
        <f>SUMIFS(Ene!$K$7:$K$715,Ene!$A$7:$A$715,Resumen!A7)</f>
        <v>28</v>
      </c>
      <c r="D7" s="1">
        <f>SUMIFS(Feb!$J$7:$J$715,Feb!$A$7:$A$715,Resumen!A7)</f>
        <v>28</v>
      </c>
      <c r="E7" s="17">
        <f>SUMIFS(Feb!$K$7:$K$715,Feb!$A$7:$A$715,Resumen!A7)</f>
        <v>29</v>
      </c>
      <c r="F7" s="1">
        <f>SUMIFS(Mar!$J$7:$J$715,Mar!$A$7:$A$715,Resumen!A7)</f>
        <v>49</v>
      </c>
      <c r="G7" s="17">
        <f>SUMIFS(Mar!$K$7:$K$715,Mar!$A$7:$A$715,Resumen!A7)</f>
        <v>50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47</v>
      </c>
      <c r="K7" s="17">
        <f>SUMIFS(May!$K$7:$K$715,May!$A$7:$A$715,Resumen!A7)</f>
        <v>41</v>
      </c>
      <c r="L7" s="1">
        <f>SUMIFS(Jun!$J$7:$J$715,Jun!$A$7:$A$715,Resumen!A7)</f>
        <v>50</v>
      </c>
      <c r="M7" s="17">
        <f>SUMIFS(Jun!$K$7:$K$715,Jun!$A$7:$A$715,Resumen!A7)</f>
        <v>39</v>
      </c>
      <c r="N7" s="1">
        <f>SUMIFS(Jul!$J$7:$J$715,Jul!$A$7:$A$715,Resumen!A7)</f>
        <v>47</v>
      </c>
      <c r="O7" s="17">
        <f>SUMIFS(Jul!$K$7:$K$715,Jul!$A$7:$A$715,Resumen!A7)</f>
        <v>49</v>
      </c>
      <c r="P7" s="1">
        <f>SUMIFS(Ago!$J$7:$J$715,Ago!$A$7:$A$715,Resumen!A7)</f>
        <v>42</v>
      </c>
      <c r="Q7" s="17">
        <f>SUMIFS(Ago!$K$7:$K$715,Ago!$A$7:$A$715,Resumen!A7)</f>
        <v>27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352</v>
      </c>
      <c r="AA7" s="91">
        <f t="shared" si="1"/>
        <v>303</v>
      </c>
    </row>
    <row r="8" spans="1:27" x14ac:dyDescent="0.3">
      <c r="A8" s="82" t="s">
        <v>6</v>
      </c>
      <c r="B8" s="16">
        <f>SUMIFS(Ene!$J$7:$J$715,Ene!$A$7:$A$715,Resumen!A8)</f>
        <v>424</v>
      </c>
      <c r="C8" s="17">
        <f>SUMIFS(Ene!$K$7:$K$715,Ene!$A$7:$A$715,Resumen!A8)</f>
        <v>409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460</v>
      </c>
      <c r="G8" s="17">
        <f>SUMIFS(Mar!$K$7:$K$715,Mar!$A$7:$A$715,Resumen!A8)</f>
        <v>460</v>
      </c>
      <c r="H8" s="1">
        <f>SUMIFS(Abr!$J$7:$J$715,Abr!$A$7:$A$715,Resumen!A8)</f>
        <v>404</v>
      </c>
      <c r="I8" s="17">
        <f>SUMIFS(Abr!$K$7:$K$715,Abr!$A$7:$A$715,Resumen!A8)</f>
        <v>386</v>
      </c>
      <c r="J8" s="1">
        <f>SUMIFS(May!$J$7:$J$715,May!$A$7:$A$715,Resumen!A8)</f>
        <v>423</v>
      </c>
      <c r="K8" s="17">
        <f>SUMIFS(May!$K$7:$K$715,May!$A$7:$A$715,Resumen!A8)</f>
        <v>435</v>
      </c>
      <c r="L8" s="1">
        <f>SUMIFS(Jun!$J$7:$J$715,Jun!$A$7:$A$715,Resumen!A8)</f>
        <v>385</v>
      </c>
      <c r="M8" s="17">
        <f>SUMIFS(Jun!$K$7:$K$715,Jun!$A$7:$A$715,Resumen!A8)</f>
        <v>369</v>
      </c>
      <c r="N8" s="1">
        <f>SUMIFS(Jul!$J$7:$J$715,Jul!$A$7:$A$715,Resumen!A8)</f>
        <v>393</v>
      </c>
      <c r="O8" s="17">
        <f>SUMIFS(Jul!$K$7:$K$715,Jul!$A$7:$A$715,Resumen!A8)</f>
        <v>356</v>
      </c>
      <c r="P8" s="1">
        <f>SUMIFS(Ago!$J$7:$J$715,Ago!$A$7:$A$715,Resumen!A8)</f>
        <v>404</v>
      </c>
      <c r="Q8" s="17">
        <f>SUMIFS(Ago!$K$7:$K$715,Ago!$A$7:$A$715,Resumen!A8)</f>
        <v>358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3279</v>
      </c>
      <c r="AA8" s="91">
        <f t="shared" si="1"/>
        <v>3162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5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3</v>
      </c>
      <c r="K9" s="17">
        <f>SUMIFS(May!$K$7:$K$715,May!$A$7:$A$715,Resumen!A9)</f>
        <v>3</v>
      </c>
      <c r="L9" s="1">
        <f>SUMIFS(Jun!$J$7:$J$715,Jun!$A$7:$A$715,Resumen!A9)</f>
        <v>4</v>
      </c>
      <c r="M9" s="17">
        <f>SUMIFS(Jun!$K$7:$K$715,Jun!$A$7:$A$715,Resumen!A9)</f>
        <v>4</v>
      </c>
      <c r="N9" s="1">
        <f>SUMIFS(Jul!$J$7:$J$715,Jul!$A$7:$A$715,Resumen!A9)</f>
        <v>2</v>
      </c>
      <c r="O9" s="17">
        <f>SUMIFS(Jul!$K$7:$K$715,Jul!$A$7:$A$715,Resumen!A9)</f>
        <v>7</v>
      </c>
      <c r="P9" s="1">
        <f>SUMIFS(Ago!$J$7:$J$715,Ago!$A$7:$A$715,Resumen!A9)</f>
        <v>4</v>
      </c>
      <c r="Q9" s="17">
        <f>SUMIFS(Ago!$K$7:$K$715,Ago!$A$7:$A$715,Resumen!A9)</f>
        <v>4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14</v>
      </c>
      <c r="AA9" s="91">
        <f t="shared" si="1"/>
        <v>29</v>
      </c>
    </row>
    <row r="10" spans="1:27" x14ac:dyDescent="0.3">
      <c r="A10" s="82" t="s">
        <v>70</v>
      </c>
      <c r="B10" s="16">
        <f>SUMIFS(Ene!$J$7:$J$715,Ene!$A$7:$A$715,Resumen!A10)</f>
        <v>42</v>
      </c>
      <c r="C10" s="17">
        <f>SUMIFS(Ene!$K$7:$K$715,Ene!$A$7:$A$715,Resumen!A10)</f>
        <v>52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46</v>
      </c>
      <c r="J10" s="1">
        <f>SUMIFS(May!$J$7:$J$715,May!$A$7:$A$715,Resumen!A10)</f>
        <v>21</v>
      </c>
      <c r="K10" s="17">
        <f>SUMIFS(May!$K$7:$K$715,May!$A$7:$A$715,Resumen!A10)</f>
        <v>39</v>
      </c>
      <c r="L10" s="1">
        <f>SUMIFS(Jun!$J$7:$J$715,Jun!$A$7:$A$715,Resumen!A10)</f>
        <v>39</v>
      </c>
      <c r="M10" s="17">
        <f>SUMIFS(Jun!$K$7:$K$715,Jun!$A$7:$A$715,Resumen!A10)</f>
        <v>31</v>
      </c>
      <c r="N10" s="1">
        <f>SUMIFS(Jul!$J$7:$J$715,Jul!$A$7:$A$715,Resumen!A10)</f>
        <v>53</v>
      </c>
      <c r="O10" s="17">
        <f>SUMIFS(Jul!$K$7:$K$715,Jul!$A$7:$A$715,Resumen!A10)</f>
        <v>31</v>
      </c>
      <c r="P10" s="1">
        <f>SUMIFS(Ago!$J$7:$J$715,Ago!$A$7:$A$715,Resumen!A10)</f>
        <v>48</v>
      </c>
      <c r="Q10" s="17">
        <f>SUMIFS(Ago!$K$7:$K$715,Ago!$A$7:$A$715,Resumen!A10)</f>
        <v>40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318</v>
      </c>
      <c r="AA10" s="91">
        <f t="shared" si="1"/>
        <v>306</v>
      </c>
    </row>
    <row r="11" spans="1:27" ht="15" thickBot="1" x14ac:dyDescent="0.35">
      <c r="A11" s="83" t="s">
        <v>14</v>
      </c>
      <c r="B11" s="4">
        <f>SUMIFS(Ene!$J$7:$J$715,Ene!$A$7:$A$715,Resumen!A11)</f>
        <v>50</v>
      </c>
      <c r="C11" s="5">
        <f>SUMIFS(Ene!$K$7:$K$715,Ene!$A$7:$A$715,Resumen!A11)</f>
        <v>48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42</v>
      </c>
      <c r="M11" s="5">
        <f>SUMIFS(Jun!$K$7:$K$715,Jun!$A$7:$A$715,Resumen!A11)</f>
        <v>42</v>
      </c>
      <c r="N11" s="18">
        <f>SUMIFS(Jul!$J$7:$J$715,Jul!$A$7:$A$715,Resumen!A11)</f>
        <v>38</v>
      </c>
      <c r="O11" s="5">
        <f>SUMIFS(Jul!$K$7:$K$715,Jul!$A$7:$A$715,Resumen!A11)</f>
        <v>34</v>
      </c>
      <c r="P11" s="18">
        <f>SUMIFS(Ago!$J$7:$J$715,Ago!$A$7:$A$715,Resumen!A11)</f>
        <v>35</v>
      </c>
      <c r="Q11" s="5">
        <f>SUMIFS(Ago!$K$7:$K$715,Ago!$A$7:$A$715,Resumen!A11)</f>
        <v>33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320</v>
      </c>
      <c r="AA11" s="93">
        <f t="shared" si="1"/>
        <v>318</v>
      </c>
    </row>
    <row r="12" spans="1:27" ht="15" thickBot="1" x14ac:dyDescent="0.35">
      <c r="B12" s="7">
        <f>SUM(B4:B11)</f>
        <v>731</v>
      </c>
      <c r="C12" s="6">
        <f t="shared" ref="C12:Y12" si="2">SUM(C4:C11)</f>
        <v>724</v>
      </c>
      <c r="D12" s="19">
        <f t="shared" si="2"/>
        <v>669</v>
      </c>
      <c r="E12" s="6">
        <f t="shared" si="2"/>
        <v>637</v>
      </c>
      <c r="F12" s="19">
        <f t="shared" si="2"/>
        <v>811</v>
      </c>
      <c r="G12" s="6">
        <f t="shared" si="2"/>
        <v>803</v>
      </c>
      <c r="H12" s="19">
        <f t="shared" si="2"/>
        <v>705</v>
      </c>
      <c r="I12" s="6">
        <f t="shared" si="2"/>
        <v>690</v>
      </c>
      <c r="J12" s="19">
        <f t="shared" si="2"/>
        <v>714</v>
      </c>
      <c r="K12" s="6">
        <f t="shared" si="2"/>
        <v>700</v>
      </c>
      <c r="L12" s="19">
        <f t="shared" si="2"/>
        <v>714</v>
      </c>
      <c r="M12" s="6">
        <f t="shared" si="2"/>
        <v>660</v>
      </c>
      <c r="N12" s="19">
        <f t="shared" si="2"/>
        <v>749</v>
      </c>
      <c r="O12" s="6">
        <f t="shared" si="2"/>
        <v>669</v>
      </c>
      <c r="P12" s="19">
        <f t="shared" si="2"/>
        <v>709</v>
      </c>
      <c r="Q12" s="6">
        <f t="shared" si="2"/>
        <v>645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4">
        <f t="shared" ref="Z12" si="3">SUM(Z4:Z11)</f>
        <v>5802</v>
      </c>
      <c r="AA12" s="95">
        <f t="shared" ref="AA12" si="4">SUM(AA4:AA11)</f>
        <v>5528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395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588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551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907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719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655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584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348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6583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11330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31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0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67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137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30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284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144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15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569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43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280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103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11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6686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365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285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83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89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114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115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55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128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499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211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49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353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40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439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105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11330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7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8</v>
      </c>
      <c r="I112" s="29">
        <f>SUMIFS(Ago!$T$7:$T$715,Ago!$A$7:$A$715,Resumen!A112)</f>
        <v>3</v>
      </c>
      <c r="J112" s="2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36</v>
      </c>
    </row>
    <row r="113" spans="1:14" x14ac:dyDescent="0.3">
      <c r="A113" s="22" t="s">
        <v>331</v>
      </c>
      <c r="B113" s="17">
        <f>SUMIFS(Ene!$T$7:$T$715,Ene!$A$7:$A$715,Resumen!A113)</f>
        <v>2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2</v>
      </c>
      <c r="I113" s="30">
        <f>SUMIFS(Ago!$T$7:$T$715,Ago!$A$7:$A$715,Resumen!A113)</f>
        <v>1</v>
      </c>
      <c r="J113" s="3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13</v>
      </c>
    </row>
    <row r="114" spans="1:14" x14ac:dyDescent="0.3">
      <c r="A114" s="22" t="s">
        <v>5</v>
      </c>
      <c r="B114" s="17">
        <f>SUMIFS(Ene!$T$7:$T$715,Ene!$A$7:$A$715,Resumen!A114)</f>
        <v>1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1</v>
      </c>
      <c r="I114" s="30">
        <f>SUMIFS(Ago!$T$7:$T$715,Ago!$A$7:$A$715,Resumen!A114)</f>
        <v>0</v>
      </c>
      <c r="J114" s="3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7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3</v>
      </c>
      <c r="H115" s="1">
        <f>SUMIFS(Jul!$T$7:$T$715,Jul!$A$7:$A$715,Resumen!A115)</f>
        <v>1</v>
      </c>
      <c r="I115" s="30">
        <f>SUMIFS(Ago!$T$7:$T$715,Ago!$A$7:$A$715,Resumen!A115)</f>
        <v>3</v>
      </c>
      <c r="J115" s="3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21</v>
      </c>
    </row>
    <row r="116" spans="1:14" x14ac:dyDescent="0.3">
      <c r="A116" s="22" t="s">
        <v>6</v>
      </c>
      <c r="B116" s="17">
        <f>SUMIFS(Ene!$T$7:$T$715,Ene!$A$7:$A$715,Resumen!A116)</f>
        <v>12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15</v>
      </c>
      <c r="H116" s="1">
        <f>SUMIFS(Jul!$T$7:$T$715,Jul!$A$7:$A$715,Resumen!A116)</f>
        <v>11</v>
      </c>
      <c r="I116" s="30">
        <f>SUMIFS(Ago!$T$7:$T$715,Ago!$A$7:$A$715,Resumen!A116)</f>
        <v>15</v>
      </c>
      <c r="J116" s="3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118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0</v>
      </c>
      <c r="J117" s="3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4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3</v>
      </c>
      <c r="I118" s="30">
        <f>SUMIFS(Ago!$T$7:$T$715,Ago!$A$7:$A$715,Resumen!A118)</f>
        <v>4</v>
      </c>
      <c r="J118" s="3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18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1</v>
      </c>
      <c r="I119" s="31">
        <f>SUMIFS(Ago!$T$7:$T$715,Ago!$A$7:$A$715,Resumen!A119)</f>
        <v>5</v>
      </c>
      <c r="J119" s="3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15</v>
      </c>
    </row>
    <row r="120" spans="1:14" ht="15" thickBot="1" x14ac:dyDescent="0.35">
      <c r="A120" s="57" t="s">
        <v>838</v>
      </c>
      <c r="B120" s="8">
        <f>SUM(B112:B119)</f>
        <v>28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27</v>
      </c>
      <c r="H120" s="6">
        <f t="shared" si="11"/>
        <v>27</v>
      </c>
      <c r="I120" s="6">
        <f t="shared" si="11"/>
        <v>31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228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1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1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1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2</v>
      </c>
    </row>
    <row r="129" spans="1:14" x14ac:dyDescent="0.3">
      <c r="A129" s="22" t="s">
        <v>207</v>
      </c>
      <c r="B129" s="17">
        <f>SUMIFS(Ene!$T$7:$T$715,Ene!$B$7:$B$715,Resumen!$A129)</f>
        <v>2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11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2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6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1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1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6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3</v>
      </c>
      <c r="I138" s="17">
        <f>SUMIFS(Ago!$T$7:$T$715,Ago!$B$7:$B$715,Resumen!$A138)</f>
        <v>5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44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1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1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2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1</v>
      </c>
      <c r="H144" s="17">
        <f>SUMIFS(Jul!$T$7:$T$715,Jul!$B$7:$B$715,Resumen!$A144)</f>
        <v>1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3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3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1</v>
      </c>
      <c r="I147" s="17">
        <f>SUMIFS(Ago!$T$7:$T$715,Ago!$B$7:$B$715,Resumen!$A147)</f>
        <v>2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6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3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1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3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5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5</v>
      </c>
      <c r="I155" s="17">
        <f>SUMIFS(Ago!$T$7:$T$715,Ago!$B$7:$B$715,Resumen!$A155)</f>
        <v>7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58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3</v>
      </c>
      <c r="H157" s="17">
        <f>SUMIFS(Jul!$T$7:$T$715,Jul!$B$7:$B$715,Resumen!$A157)</f>
        <v>1</v>
      </c>
      <c r="I157" s="17">
        <f>SUMIFS(Ago!$T$7:$T$715,Ago!$B$7:$B$715,Resumen!$A157)</f>
        <v>1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10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2</v>
      </c>
      <c r="I158" s="17">
        <f>SUMIFS(Ago!$T$7:$T$715,Ago!$B$7:$B$715,Resumen!$A158)</f>
        <v>3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11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1</v>
      </c>
      <c r="I160" s="17">
        <f>SUMIFS(Ago!$T$7:$T$715,Ago!$B$7:$B$715,Resumen!$A160)</f>
        <v>1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3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7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1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1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1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2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8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1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1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6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8</v>
      </c>
      <c r="I177" s="5">
        <f>SUMIFS(Ago!$T$7:$T$715,Ago!$B$7:$B$715,Resumen!$A177)</f>
        <v>2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31</v>
      </c>
    </row>
    <row r="178" spans="1:14" ht="15" thickBot="1" x14ac:dyDescent="0.35">
      <c r="A178" s="58" t="s">
        <v>838</v>
      </c>
      <c r="B178" s="8">
        <f>SUM(B125:B177)</f>
        <v>28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27</v>
      </c>
      <c r="H178" s="8">
        <f t="shared" si="13"/>
        <v>27</v>
      </c>
      <c r="I178" s="8">
        <f t="shared" si="13"/>
        <v>31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228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6" sqref="B6"/>
    </sheetView>
  </sheetViews>
  <sheetFormatPr baseColWidth="10" defaultColWidth="10.88671875" defaultRowHeight="10.199999999999999" x14ac:dyDescent="0.2"/>
  <cols>
    <col min="1" max="1" width="22.8867187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2.8867187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75">
        <v>2861</v>
      </c>
      <c r="C3" s="75">
        <v>2784</v>
      </c>
      <c r="D3" s="75">
        <v>5645</v>
      </c>
      <c r="H3" s="77" t="s">
        <v>99</v>
      </c>
      <c r="I3" s="75">
        <v>32</v>
      </c>
    </row>
    <row r="4" spans="1:11" x14ac:dyDescent="0.2">
      <c r="A4" s="77" t="s">
        <v>18</v>
      </c>
      <c r="B4" s="75">
        <v>851</v>
      </c>
      <c r="C4" s="75">
        <v>784</v>
      </c>
      <c r="D4" s="75">
        <v>1635</v>
      </c>
      <c r="H4" s="77" t="s">
        <v>5</v>
      </c>
      <c r="I4" s="75">
        <v>383</v>
      </c>
    </row>
    <row r="5" spans="1:11" x14ac:dyDescent="0.2">
      <c r="A5" s="77" t="s">
        <v>98</v>
      </c>
      <c r="B5" s="75">
        <v>303</v>
      </c>
      <c r="C5" s="75">
        <v>267</v>
      </c>
      <c r="D5" s="75">
        <v>570</v>
      </c>
      <c r="H5" s="77" t="s">
        <v>331</v>
      </c>
      <c r="I5" s="75">
        <v>509</v>
      </c>
    </row>
    <row r="6" spans="1:11" x14ac:dyDescent="0.2">
      <c r="A6" s="77" t="s">
        <v>14</v>
      </c>
      <c r="B6" s="75">
        <v>281</v>
      </c>
      <c r="C6" s="75">
        <v>282</v>
      </c>
      <c r="D6" s="75">
        <v>563</v>
      </c>
      <c r="H6" s="77" t="s">
        <v>70</v>
      </c>
      <c r="I6" s="75">
        <v>524</v>
      </c>
    </row>
    <row r="7" spans="1:11" x14ac:dyDescent="0.2">
      <c r="A7" s="77" t="s">
        <v>70</v>
      </c>
      <c r="B7" s="75">
        <v>262</v>
      </c>
      <c r="C7" s="75">
        <v>262</v>
      </c>
      <c r="D7" s="75">
        <v>524</v>
      </c>
      <c r="H7" s="77" t="s">
        <v>14</v>
      </c>
      <c r="I7" s="75">
        <v>563</v>
      </c>
    </row>
    <row r="8" spans="1:11" x14ac:dyDescent="0.2">
      <c r="A8" s="77" t="s">
        <v>331</v>
      </c>
      <c r="B8" s="75">
        <v>268</v>
      </c>
      <c r="C8" s="75">
        <v>241</v>
      </c>
      <c r="D8" s="75">
        <v>509</v>
      </c>
      <c r="H8" s="77" t="s">
        <v>98</v>
      </c>
      <c r="I8" s="75">
        <v>570</v>
      </c>
    </row>
    <row r="9" spans="1:11" x14ac:dyDescent="0.2">
      <c r="A9" s="77" t="s">
        <v>5</v>
      </c>
      <c r="B9" s="75">
        <v>202</v>
      </c>
      <c r="C9" s="75">
        <v>181</v>
      </c>
      <c r="D9" s="75">
        <v>383</v>
      </c>
      <c r="H9" s="77" t="s">
        <v>18</v>
      </c>
      <c r="I9" s="75">
        <v>1635</v>
      </c>
    </row>
    <row r="10" spans="1:11" x14ac:dyDescent="0.2">
      <c r="A10" s="77" t="s">
        <v>99</v>
      </c>
      <c r="B10" s="75">
        <v>10</v>
      </c>
      <c r="C10" s="75">
        <v>22</v>
      </c>
      <c r="D10" s="75">
        <v>32</v>
      </c>
      <c r="H10" s="77" t="s">
        <v>6</v>
      </c>
      <c r="I10" s="75">
        <v>5645</v>
      </c>
    </row>
    <row r="11" spans="1:11" x14ac:dyDescent="0.2">
      <c r="A11" s="77" t="s">
        <v>856</v>
      </c>
      <c r="B11" s="75">
        <v>5038</v>
      </c>
      <c r="C11" s="75">
        <v>4823</v>
      </c>
      <c r="D11" s="75">
        <v>9861</v>
      </c>
      <c r="H11" s="77" t="s">
        <v>856</v>
      </c>
      <c r="I11" s="75">
        <v>9861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75">
        <v>2944</v>
      </c>
      <c r="C14" s="75">
        <v>2830</v>
      </c>
      <c r="D14" s="75">
        <v>5774</v>
      </c>
      <c r="H14" s="77" t="s">
        <v>14</v>
      </c>
      <c r="I14" s="75">
        <v>310</v>
      </c>
      <c r="J14"/>
      <c r="K14"/>
    </row>
    <row r="15" spans="1:11" ht="14.4" x14ac:dyDescent="0.3">
      <c r="A15" s="77" t="s">
        <v>24</v>
      </c>
      <c r="B15" s="75">
        <v>390</v>
      </c>
      <c r="C15" s="75">
        <v>389</v>
      </c>
      <c r="D15" s="75">
        <v>779</v>
      </c>
      <c r="H15" s="77" t="s">
        <v>18</v>
      </c>
      <c r="I15" s="75">
        <v>329</v>
      </c>
      <c r="J15"/>
      <c r="K15"/>
    </row>
    <row r="16" spans="1:11" ht="14.4" x14ac:dyDescent="0.3">
      <c r="A16" s="77" t="s">
        <v>55</v>
      </c>
      <c r="B16" s="75">
        <v>323</v>
      </c>
      <c r="C16" s="75">
        <v>308</v>
      </c>
      <c r="D16" s="75">
        <v>631</v>
      </c>
      <c r="H16" s="77" t="s">
        <v>5</v>
      </c>
      <c r="I16" s="75">
        <v>475</v>
      </c>
      <c r="J16"/>
      <c r="K16"/>
    </row>
    <row r="17" spans="1:11" ht="14.4" x14ac:dyDescent="0.3">
      <c r="A17" s="77" t="s">
        <v>96</v>
      </c>
      <c r="B17" s="75">
        <v>303</v>
      </c>
      <c r="C17" s="75">
        <v>267</v>
      </c>
      <c r="D17" s="75">
        <v>570</v>
      </c>
      <c r="H17" s="77" t="s">
        <v>70</v>
      </c>
      <c r="I17" s="75">
        <v>484</v>
      </c>
      <c r="J17"/>
      <c r="K17"/>
    </row>
    <row r="18" spans="1:11" ht="14.4" x14ac:dyDescent="0.3">
      <c r="A18" s="77" t="s">
        <v>331</v>
      </c>
      <c r="B18" s="75">
        <v>268</v>
      </c>
      <c r="C18" s="75">
        <v>241</v>
      </c>
      <c r="D18" s="75">
        <v>509</v>
      </c>
      <c r="H18" s="77" t="s">
        <v>331</v>
      </c>
      <c r="I18" s="75">
        <v>509</v>
      </c>
      <c r="J18"/>
      <c r="K18"/>
    </row>
    <row r="19" spans="1:11" ht="14.4" x14ac:dyDescent="0.3">
      <c r="A19" s="77" t="s">
        <v>70</v>
      </c>
      <c r="B19" s="75">
        <v>242</v>
      </c>
      <c r="C19" s="75">
        <v>242</v>
      </c>
      <c r="D19" s="75">
        <v>484</v>
      </c>
      <c r="H19" s="77" t="s">
        <v>96</v>
      </c>
      <c r="I19" s="75">
        <v>570</v>
      </c>
      <c r="J19"/>
      <c r="K19"/>
    </row>
    <row r="20" spans="1:11" ht="14.4" x14ac:dyDescent="0.3">
      <c r="A20" s="77" t="s">
        <v>5</v>
      </c>
      <c r="B20" s="75">
        <v>249</v>
      </c>
      <c r="C20" s="75">
        <v>226</v>
      </c>
      <c r="D20" s="75">
        <v>475</v>
      </c>
      <c r="H20" s="77" t="s">
        <v>55</v>
      </c>
      <c r="I20" s="75">
        <v>631</v>
      </c>
      <c r="J20"/>
      <c r="K20"/>
    </row>
    <row r="21" spans="1:11" ht="14.4" x14ac:dyDescent="0.3">
      <c r="A21" s="77" t="s">
        <v>18</v>
      </c>
      <c r="B21" s="75">
        <v>167</v>
      </c>
      <c r="C21" s="75">
        <v>162</v>
      </c>
      <c r="D21" s="75">
        <v>329</v>
      </c>
      <c r="H21" s="77" t="s">
        <v>24</v>
      </c>
      <c r="I21" s="75">
        <v>779</v>
      </c>
      <c r="J21"/>
      <c r="K21"/>
    </row>
    <row r="22" spans="1:11" ht="14.4" x14ac:dyDescent="0.3">
      <c r="A22" s="77" t="s">
        <v>14</v>
      </c>
      <c r="B22" s="75">
        <v>152</v>
      </c>
      <c r="C22" s="75">
        <v>158</v>
      </c>
      <c r="D22" s="75">
        <v>310</v>
      </c>
      <c r="H22" s="77" t="s">
        <v>369</v>
      </c>
      <c r="I22" s="75">
        <v>5774</v>
      </c>
      <c r="J22"/>
      <c r="K22"/>
    </row>
    <row r="23" spans="1:11" ht="14.4" x14ac:dyDescent="0.3">
      <c r="A23" s="77" t="s">
        <v>856</v>
      </c>
      <c r="B23" s="75">
        <v>5038</v>
      </c>
      <c r="C23" s="75">
        <v>4823</v>
      </c>
      <c r="D23" s="75">
        <v>9861</v>
      </c>
      <c r="H23" s="77" t="s">
        <v>856</v>
      </c>
      <c r="I23" s="75">
        <v>9861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75">
        <v>2991</v>
      </c>
      <c r="C27" s="75">
        <v>2875</v>
      </c>
      <c r="D27" s="75">
        <v>5866</v>
      </c>
      <c r="H27" s="77" t="s">
        <v>230</v>
      </c>
      <c r="I27" s="75">
        <v>0</v>
      </c>
      <c r="J27"/>
      <c r="K27"/>
    </row>
    <row r="28" spans="1:11" ht="14.4" x14ac:dyDescent="0.3">
      <c r="A28" s="77" t="s">
        <v>70</v>
      </c>
      <c r="B28" s="75">
        <v>234</v>
      </c>
      <c r="C28" s="75">
        <v>238</v>
      </c>
      <c r="D28" s="75">
        <v>472</v>
      </c>
      <c r="H28" s="77" t="s">
        <v>127</v>
      </c>
      <c r="I28" s="75">
        <v>0</v>
      </c>
      <c r="J28"/>
      <c r="K28"/>
    </row>
    <row r="29" spans="1:11" ht="14.4" x14ac:dyDescent="0.3">
      <c r="A29" s="77" t="s">
        <v>44</v>
      </c>
      <c r="B29" s="75">
        <v>215</v>
      </c>
      <c r="C29" s="75">
        <v>214</v>
      </c>
      <c r="D29" s="75">
        <v>429</v>
      </c>
      <c r="H29" s="77" t="s">
        <v>222</v>
      </c>
      <c r="I29" s="75">
        <v>0</v>
      </c>
      <c r="J29"/>
      <c r="K29"/>
    </row>
    <row r="30" spans="1:11" ht="14.4" x14ac:dyDescent="0.3">
      <c r="A30" s="77" t="s">
        <v>207</v>
      </c>
      <c r="B30" s="75">
        <v>203</v>
      </c>
      <c r="C30" s="75">
        <v>175</v>
      </c>
      <c r="D30" s="75">
        <v>378</v>
      </c>
      <c r="H30" s="77" t="s">
        <v>41</v>
      </c>
      <c r="I30" s="75">
        <v>0</v>
      </c>
      <c r="J30"/>
      <c r="K30"/>
    </row>
    <row r="31" spans="1:11" ht="14.4" x14ac:dyDescent="0.3">
      <c r="A31" s="77" t="s">
        <v>113</v>
      </c>
      <c r="B31" s="75">
        <v>168</v>
      </c>
      <c r="C31" s="75">
        <v>143</v>
      </c>
      <c r="D31" s="75">
        <v>311</v>
      </c>
      <c r="H31" s="77" t="s">
        <v>196</v>
      </c>
      <c r="I31" s="75">
        <v>0</v>
      </c>
      <c r="J31"/>
      <c r="K31"/>
    </row>
    <row r="32" spans="1:11" ht="14.4" x14ac:dyDescent="0.3">
      <c r="A32" s="77" t="s">
        <v>97</v>
      </c>
      <c r="B32" s="75">
        <v>170</v>
      </c>
      <c r="C32" s="75">
        <v>140</v>
      </c>
      <c r="D32" s="75">
        <v>310</v>
      </c>
      <c r="H32" s="77" t="s">
        <v>16</v>
      </c>
      <c r="I32" s="75">
        <v>0</v>
      </c>
      <c r="J32"/>
      <c r="K32"/>
    </row>
    <row r="33" spans="1:11" ht="14.4" x14ac:dyDescent="0.3">
      <c r="A33" s="77" t="s">
        <v>22</v>
      </c>
      <c r="B33" s="75">
        <v>131</v>
      </c>
      <c r="C33" s="75">
        <v>123</v>
      </c>
      <c r="D33" s="75">
        <v>254</v>
      </c>
      <c r="H33" s="77" t="s">
        <v>209</v>
      </c>
      <c r="I33" s="75">
        <v>0</v>
      </c>
      <c r="J33"/>
      <c r="K33"/>
    </row>
    <row r="34" spans="1:11" ht="14.4" x14ac:dyDescent="0.3">
      <c r="A34" s="77" t="s">
        <v>86</v>
      </c>
      <c r="B34" s="75">
        <v>133</v>
      </c>
      <c r="C34" s="75">
        <v>116</v>
      </c>
      <c r="D34" s="75">
        <v>249</v>
      </c>
      <c r="H34" s="77" t="s">
        <v>330</v>
      </c>
      <c r="I34" s="75">
        <v>0</v>
      </c>
      <c r="J34"/>
      <c r="K34"/>
    </row>
    <row r="35" spans="1:11" ht="14.4" x14ac:dyDescent="0.3">
      <c r="A35" s="77" t="s">
        <v>73</v>
      </c>
      <c r="B35" s="75">
        <v>131</v>
      </c>
      <c r="C35" s="75">
        <v>117</v>
      </c>
      <c r="D35" s="75">
        <v>248</v>
      </c>
      <c r="H35" s="77" t="s">
        <v>232</v>
      </c>
      <c r="I35" s="75">
        <v>8</v>
      </c>
      <c r="J35"/>
      <c r="K35"/>
    </row>
    <row r="36" spans="1:11" ht="14.4" x14ac:dyDescent="0.3">
      <c r="A36" s="77" t="s">
        <v>15</v>
      </c>
      <c r="B36" s="75">
        <v>93</v>
      </c>
      <c r="C36" s="75">
        <v>100</v>
      </c>
      <c r="D36" s="75">
        <v>193</v>
      </c>
      <c r="H36" s="77" t="s">
        <v>159</v>
      </c>
      <c r="I36" s="75">
        <v>12</v>
      </c>
      <c r="J36"/>
      <c r="K36"/>
    </row>
    <row r="37" spans="1:11" ht="14.4" x14ac:dyDescent="0.3">
      <c r="A37" s="77" t="s">
        <v>147</v>
      </c>
      <c r="B37" s="75">
        <v>70</v>
      </c>
      <c r="C37" s="75">
        <v>60</v>
      </c>
      <c r="D37" s="75">
        <v>130</v>
      </c>
      <c r="H37" s="77" t="s">
        <v>19</v>
      </c>
      <c r="I37" s="75">
        <v>21</v>
      </c>
      <c r="J37"/>
      <c r="K37"/>
    </row>
    <row r="38" spans="1:11" ht="14.4" x14ac:dyDescent="0.3">
      <c r="A38" s="77" t="s">
        <v>192</v>
      </c>
      <c r="B38" s="75">
        <v>59</v>
      </c>
      <c r="C38" s="75">
        <v>58</v>
      </c>
      <c r="D38" s="75">
        <v>117</v>
      </c>
      <c r="H38" s="77" t="s">
        <v>208</v>
      </c>
      <c r="I38" s="75">
        <v>28</v>
      </c>
      <c r="J38"/>
      <c r="K38"/>
    </row>
    <row r="39" spans="1:11" ht="14.4" x14ac:dyDescent="0.3">
      <c r="A39" s="77" t="s">
        <v>206</v>
      </c>
      <c r="B39" s="75">
        <v>52</v>
      </c>
      <c r="C39" s="75">
        <v>49</v>
      </c>
      <c r="D39" s="75">
        <v>101</v>
      </c>
      <c r="H39" s="77" t="s">
        <v>99</v>
      </c>
      <c r="I39" s="75">
        <v>32</v>
      </c>
      <c r="J39"/>
      <c r="K39"/>
    </row>
    <row r="40" spans="1:11" ht="14.4" x14ac:dyDescent="0.3">
      <c r="A40" s="77" t="s">
        <v>205</v>
      </c>
      <c r="B40" s="75">
        <v>47</v>
      </c>
      <c r="C40" s="75">
        <v>50</v>
      </c>
      <c r="D40" s="75">
        <v>97</v>
      </c>
      <c r="H40" s="77" t="s">
        <v>69</v>
      </c>
      <c r="I40" s="75">
        <v>40</v>
      </c>
      <c r="J40"/>
      <c r="K40"/>
    </row>
    <row r="41" spans="1:11" ht="14.4" x14ac:dyDescent="0.3">
      <c r="A41" s="77" t="s">
        <v>25</v>
      </c>
      <c r="B41" s="75">
        <v>44</v>
      </c>
      <c r="C41" s="75">
        <v>52</v>
      </c>
      <c r="D41" s="75">
        <v>96</v>
      </c>
      <c r="H41" s="77" t="s">
        <v>212</v>
      </c>
      <c r="I41" s="75">
        <v>46</v>
      </c>
      <c r="J41"/>
      <c r="K41"/>
    </row>
    <row r="42" spans="1:11" ht="14.4" x14ac:dyDescent="0.3">
      <c r="A42" s="77" t="s">
        <v>203</v>
      </c>
      <c r="B42" s="75">
        <v>44</v>
      </c>
      <c r="C42" s="75">
        <v>38</v>
      </c>
      <c r="D42" s="75">
        <v>82</v>
      </c>
      <c r="H42" s="77" t="s">
        <v>146</v>
      </c>
      <c r="I42" s="75">
        <v>51</v>
      </c>
      <c r="J42"/>
      <c r="K42"/>
    </row>
    <row r="43" spans="1:11" ht="14.4" x14ac:dyDescent="0.3">
      <c r="A43" s="77" t="s">
        <v>136</v>
      </c>
      <c r="B43" s="75">
        <v>37</v>
      </c>
      <c r="C43" s="75">
        <v>42</v>
      </c>
      <c r="D43" s="75">
        <v>79</v>
      </c>
      <c r="H43" s="77" t="s">
        <v>54</v>
      </c>
      <c r="I43" s="75">
        <v>62</v>
      </c>
      <c r="J43"/>
      <c r="K43"/>
    </row>
    <row r="44" spans="1:11" ht="14.4" x14ac:dyDescent="0.3">
      <c r="A44" s="77" t="s">
        <v>217</v>
      </c>
      <c r="B44" s="75">
        <v>34</v>
      </c>
      <c r="C44" s="75">
        <v>43</v>
      </c>
      <c r="D44" s="75">
        <v>77</v>
      </c>
      <c r="H44" s="77" t="s">
        <v>131</v>
      </c>
      <c r="I44" s="75">
        <v>72</v>
      </c>
      <c r="J44"/>
      <c r="K44"/>
    </row>
    <row r="45" spans="1:11" ht="14.4" x14ac:dyDescent="0.3">
      <c r="A45" s="77" t="s">
        <v>131</v>
      </c>
      <c r="B45" s="75">
        <v>34</v>
      </c>
      <c r="C45" s="75">
        <v>38</v>
      </c>
      <c r="D45" s="75">
        <v>72</v>
      </c>
      <c r="H45" s="77" t="s">
        <v>217</v>
      </c>
      <c r="I45" s="75">
        <v>77</v>
      </c>
      <c r="J45"/>
      <c r="K45"/>
    </row>
    <row r="46" spans="1:11" ht="14.4" x14ac:dyDescent="0.3">
      <c r="A46" s="77" t="s">
        <v>54</v>
      </c>
      <c r="B46" s="75">
        <v>29</v>
      </c>
      <c r="C46" s="75">
        <v>33</v>
      </c>
      <c r="D46" s="75">
        <v>62</v>
      </c>
      <c r="H46" s="77" t="s">
        <v>136</v>
      </c>
      <c r="I46" s="75">
        <v>79</v>
      </c>
      <c r="J46"/>
      <c r="K46"/>
    </row>
    <row r="47" spans="1:11" ht="14.4" x14ac:dyDescent="0.3">
      <c r="A47" s="77" t="s">
        <v>146</v>
      </c>
      <c r="B47" s="75">
        <v>26</v>
      </c>
      <c r="C47" s="75">
        <v>25</v>
      </c>
      <c r="D47" s="75">
        <v>51</v>
      </c>
      <c r="H47" s="77" t="s">
        <v>203</v>
      </c>
      <c r="I47" s="75">
        <v>82</v>
      </c>
      <c r="J47"/>
      <c r="K47"/>
    </row>
    <row r="48" spans="1:11" ht="14.4" x14ac:dyDescent="0.3">
      <c r="A48" s="77" t="s">
        <v>212</v>
      </c>
      <c r="B48" s="75">
        <v>27</v>
      </c>
      <c r="C48" s="75">
        <v>19</v>
      </c>
      <c r="D48" s="75">
        <v>46</v>
      </c>
      <c r="H48" s="77" t="s">
        <v>25</v>
      </c>
      <c r="I48" s="75">
        <v>96</v>
      </c>
      <c r="J48"/>
      <c r="K48"/>
    </row>
    <row r="49" spans="1:11" ht="14.4" x14ac:dyDescent="0.3">
      <c r="A49" s="77" t="s">
        <v>69</v>
      </c>
      <c r="B49" s="75">
        <v>20</v>
      </c>
      <c r="C49" s="75">
        <v>20</v>
      </c>
      <c r="D49" s="75">
        <v>40</v>
      </c>
      <c r="H49" s="77" t="s">
        <v>205</v>
      </c>
      <c r="I49" s="75">
        <v>97</v>
      </c>
      <c r="J49"/>
      <c r="K49"/>
    </row>
    <row r="50" spans="1:11" ht="14.4" x14ac:dyDescent="0.3">
      <c r="A50" s="77" t="s">
        <v>99</v>
      </c>
      <c r="B50" s="75">
        <v>10</v>
      </c>
      <c r="C50" s="75">
        <v>22</v>
      </c>
      <c r="D50" s="75">
        <v>32</v>
      </c>
      <c r="H50" s="77" t="s">
        <v>206</v>
      </c>
      <c r="I50" s="75">
        <v>101</v>
      </c>
      <c r="J50"/>
      <c r="K50"/>
    </row>
    <row r="51" spans="1:11" ht="14.4" x14ac:dyDescent="0.3">
      <c r="A51" s="77" t="s">
        <v>208</v>
      </c>
      <c r="B51" s="75">
        <v>14</v>
      </c>
      <c r="C51" s="75">
        <v>14</v>
      </c>
      <c r="D51" s="75">
        <v>28</v>
      </c>
      <c r="H51" s="77" t="s">
        <v>192</v>
      </c>
      <c r="I51" s="75">
        <v>117</v>
      </c>
      <c r="J51"/>
      <c r="K51"/>
    </row>
    <row r="52" spans="1:11" ht="14.4" x14ac:dyDescent="0.3">
      <c r="A52" s="77" t="s">
        <v>19</v>
      </c>
      <c r="B52" s="75">
        <v>10</v>
      </c>
      <c r="C52" s="75">
        <v>11</v>
      </c>
      <c r="D52" s="75">
        <v>21</v>
      </c>
      <c r="H52" s="77" t="s">
        <v>147</v>
      </c>
      <c r="I52" s="75">
        <v>130</v>
      </c>
      <c r="J52"/>
      <c r="K52"/>
    </row>
    <row r="53" spans="1:11" ht="14.4" x14ac:dyDescent="0.3">
      <c r="A53" s="77" t="s">
        <v>159</v>
      </c>
      <c r="B53" s="75">
        <v>8</v>
      </c>
      <c r="C53" s="75">
        <v>4</v>
      </c>
      <c r="D53" s="75">
        <v>12</v>
      </c>
      <c r="H53" s="77" t="s">
        <v>15</v>
      </c>
      <c r="I53" s="75">
        <v>193</v>
      </c>
      <c r="J53"/>
      <c r="K53"/>
    </row>
    <row r="54" spans="1:11" ht="14.4" x14ac:dyDescent="0.3">
      <c r="A54" s="77" t="s">
        <v>232</v>
      </c>
      <c r="B54" s="75">
        <v>4</v>
      </c>
      <c r="C54" s="75">
        <v>4</v>
      </c>
      <c r="D54" s="75">
        <v>8</v>
      </c>
      <c r="H54" s="77" t="s">
        <v>73</v>
      </c>
      <c r="I54" s="75">
        <v>248</v>
      </c>
      <c r="J54"/>
      <c r="K54"/>
    </row>
    <row r="55" spans="1:11" ht="14.4" x14ac:dyDescent="0.3">
      <c r="A55" s="77" t="s">
        <v>196</v>
      </c>
      <c r="B55" s="75">
        <v>0</v>
      </c>
      <c r="C55" s="75">
        <v>0</v>
      </c>
      <c r="D55" s="75">
        <v>0</v>
      </c>
      <c r="H55" s="77" t="s">
        <v>86</v>
      </c>
      <c r="I55" s="75">
        <v>249</v>
      </c>
      <c r="J55"/>
      <c r="K55"/>
    </row>
    <row r="56" spans="1:11" ht="14.4" x14ac:dyDescent="0.3">
      <c r="A56" s="77" t="s">
        <v>209</v>
      </c>
      <c r="B56" s="75">
        <v>0</v>
      </c>
      <c r="C56" s="75">
        <v>0</v>
      </c>
      <c r="D56" s="75">
        <v>0</v>
      </c>
      <c r="H56" s="77" t="s">
        <v>22</v>
      </c>
      <c r="I56" s="75">
        <v>254</v>
      </c>
      <c r="J56"/>
      <c r="K56"/>
    </row>
    <row r="57" spans="1:11" ht="14.4" x14ac:dyDescent="0.3">
      <c r="A57" s="77" t="s">
        <v>330</v>
      </c>
      <c r="B57" s="75">
        <v>0</v>
      </c>
      <c r="C57" s="75">
        <v>0</v>
      </c>
      <c r="D57" s="75">
        <v>0</v>
      </c>
      <c r="H57" s="77" t="s">
        <v>97</v>
      </c>
      <c r="I57" s="75">
        <v>310</v>
      </c>
      <c r="J57"/>
      <c r="K57"/>
    </row>
    <row r="58" spans="1:11" ht="14.4" x14ac:dyDescent="0.3">
      <c r="A58" s="77" t="s">
        <v>230</v>
      </c>
      <c r="B58" s="75">
        <v>0</v>
      </c>
      <c r="C58" s="75">
        <v>0</v>
      </c>
      <c r="D58" s="75">
        <v>0</v>
      </c>
      <c r="H58" s="77" t="s">
        <v>113</v>
      </c>
      <c r="I58" s="75">
        <v>311</v>
      </c>
      <c r="J58"/>
      <c r="K58"/>
    </row>
    <row r="59" spans="1:11" ht="14.4" x14ac:dyDescent="0.3">
      <c r="A59" s="77" t="s">
        <v>127</v>
      </c>
      <c r="B59" s="75">
        <v>0</v>
      </c>
      <c r="C59" s="75">
        <v>0</v>
      </c>
      <c r="D59" s="75">
        <v>0</v>
      </c>
      <c r="H59" s="77" t="s">
        <v>207</v>
      </c>
      <c r="I59" s="75">
        <v>378</v>
      </c>
      <c r="J59"/>
      <c r="K59"/>
    </row>
    <row r="60" spans="1:11" ht="14.4" x14ac:dyDescent="0.3">
      <c r="A60" s="77" t="s">
        <v>222</v>
      </c>
      <c r="B60" s="75">
        <v>0</v>
      </c>
      <c r="C60" s="75">
        <v>0</v>
      </c>
      <c r="D60" s="75">
        <v>0</v>
      </c>
      <c r="H60" s="77" t="s">
        <v>44</v>
      </c>
      <c r="I60" s="75">
        <v>429</v>
      </c>
      <c r="J60"/>
      <c r="K60"/>
    </row>
    <row r="61" spans="1:11" ht="14.4" x14ac:dyDescent="0.3">
      <c r="A61" s="77" t="s">
        <v>16</v>
      </c>
      <c r="B61" s="75">
        <v>0</v>
      </c>
      <c r="C61" s="75">
        <v>0</v>
      </c>
      <c r="D61" s="75">
        <v>0</v>
      </c>
      <c r="H61" s="77" t="s">
        <v>70</v>
      </c>
      <c r="I61" s="75">
        <v>472</v>
      </c>
      <c r="J61"/>
      <c r="K61"/>
    </row>
    <row r="62" spans="1:11" ht="14.4" x14ac:dyDescent="0.3">
      <c r="A62" s="77" t="s">
        <v>41</v>
      </c>
      <c r="B62" s="75">
        <v>0</v>
      </c>
      <c r="C62" s="75">
        <v>0</v>
      </c>
      <c r="D62" s="75">
        <v>0</v>
      </c>
      <c r="H62" s="77" t="s">
        <v>370</v>
      </c>
      <c r="I62" s="75">
        <v>5866</v>
      </c>
      <c r="J62"/>
      <c r="K62"/>
    </row>
    <row r="63" spans="1:11" ht="14.4" x14ac:dyDescent="0.3">
      <c r="A63" s="77" t="s">
        <v>856</v>
      </c>
      <c r="B63" s="75">
        <v>5038</v>
      </c>
      <c r="C63" s="75">
        <v>4823</v>
      </c>
      <c r="D63" s="75">
        <v>9861</v>
      </c>
      <c r="H63" s="77" t="s">
        <v>856</v>
      </c>
      <c r="I63" s="75">
        <v>9861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669</v>
      </c>
      <c r="K4" s="7">
        <f t="shared" ref="K4:X4" si="0">SUBTOTAL(9,K7:K721)</f>
        <v>637</v>
      </c>
      <c r="L4" s="7">
        <f t="shared" si="0"/>
        <v>1223</v>
      </c>
      <c r="M4" s="7">
        <f t="shared" si="0"/>
        <v>83</v>
      </c>
      <c r="N4" s="7">
        <f t="shared" si="0"/>
        <v>35</v>
      </c>
      <c r="O4" s="7">
        <f t="shared" si="0"/>
        <v>1170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676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14</v>
      </c>
      <c r="L121" s="1">
        <v>30</v>
      </c>
      <c r="M121" s="17">
        <v>2</v>
      </c>
      <c r="N121" s="1">
        <v>1</v>
      </c>
      <c r="O121" s="1">
        <v>28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19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811</v>
      </c>
      <c r="K4" s="7">
        <f t="shared" ref="K4:X4" si="0">SUBTOTAL(9,K7:K721)</f>
        <v>803</v>
      </c>
      <c r="L4" s="7">
        <f t="shared" si="0"/>
        <v>1483</v>
      </c>
      <c r="M4" s="7">
        <f t="shared" si="0"/>
        <v>131</v>
      </c>
      <c r="N4" s="7">
        <f t="shared" si="0"/>
        <v>43</v>
      </c>
      <c r="O4" s="7">
        <f t="shared" si="0"/>
        <v>1442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873</v>
      </c>
      <c r="W4" s="7">
        <f t="shared" si="0"/>
        <v>524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22</v>
      </c>
      <c r="K94" s="17">
        <v>25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7">
        <v>23</v>
      </c>
      <c r="L121" s="1">
        <v>46</v>
      </c>
      <c r="M121" s="17">
        <v>1</v>
      </c>
      <c r="N121" s="1">
        <v>0</v>
      </c>
      <c r="O121" s="1">
        <v>45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27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15</v>
      </c>
      <c r="K126" s="17">
        <v>16</v>
      </c>
      <c r="L126" s="1">
        <v>31</v>
      </c>
      <c r="M126" s="17">
        <v>0</v>
      </c>
      <c r="N126" s="1">
        <v>1</v>
      </c>
      <c r="O126" s="1">
        <v>30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16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4</v>
      </c>
      <c r="L189" s="1">
        <v>9</v>
      </c>
      <c r="M189" s="17">
        <v>0</v>
      </c>
      <c r="N189" s="1">
        <v>0</v>
      </c>
      <c r="O189" s="1">
        <v>9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6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8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104</v>
      </c>
      <c r="K212" s="17">
        <v>100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61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705</v>
      </c>
      <c r="K4" s="7">
        <f t="shared" ref="K4:X4" si="0">SUBTOTAL(9,K7:K721)</f>
        <v>690</v>
      </c>
      <c r="L4" s="7">
        <f t="shared" si="0"/>
        <v>1285</v>
      </c>
      <c r="M4" s="7">
        <f t="shared" si="0"/>
        <v>111</v>
      </c>
      <c r="N4" s="7">
        <f t="shared" si="0"/>
        <v>46</v>
      </c>
      <c r="O4" s="7">
        <f t="shared" si="0"/>
        <v>1211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729</v>
      </c>
      <c r="W4" s="7">
        <f t="shared" si="0"/>
        <v>475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7">
        <v>19</v>
      </c>
      <c r="L94" s="1">
        <v>49</v>
      </c>
      <c r="M94" s="17">
        <v>0</v>
      </c>
      <c r="N94" s="1">
        <v>1</v>
      </c>
      <c r="O94" s="1">
        <v>46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29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11</v>
      </c>
      <c r="L140" s="1">
        <v>18</v>
      </c>
      <c r="M140" s="17">
        <v>0</v>
      </c>
      <c r="N140" s="1">
        <v>1</v>
      </c>
      <c r="O140" s="1">
        <v>13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714</v>
      </c>
      <c r="K4" s="7">
        <f t="shared" ref="K4:X4" si="0">SUBTOTAL(9,K7:K721)</f>
        <v>700</v>
      </c>
      <c r="L4" s="7">
        <f t="shared" si="0"/>
        <v>1317</v>
      </c>
      <c r="M4" s="7">
        <f t="shared" si="0"/>
        <v>97</v>
      </c>
      <c r="N4" s="7">
        <f t="shared" si="0"/>
        <v>24</v>
      </c>
      <c r="O4" s="7">
        <f t="shared" si="0"/>
        <v>1255</v>
      </c>
      <c r="P4" s="7">
        <f t="shared" si="0"/>
        <v>124</v>
      </c>
      <c r="Q4" s="7">
        <f t="shared" si="0"/>
        <v>6</v>
      </c>
      <c r="R4" s="7">
        <f t="shared" si="0"/>
        <v>5</v>
      </c>
      <c r="S4" s="7">
        <f t="shared" si="0"/>
        <v>0</v>
      </c>
      <c r="T4" s="7">
        <f t="shared" si="0"/>
        <v>29</v>
      </c>
      <c r="U4" s="7">
        <f t="shared" si="0"/>
        <v>191</v>
      </c>
      <c r="V4" s="7">
        <f t="shared" si="0"/>
        <v>751</v>
      </c>
      <c r="W4" s="7">
        <f t="shared" si="0"/>
        <v>472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32</v>
      </c>
      <c r="L30" s="1">
        <v>61</v>
      </c>
      <c r="M30" s="17">
        <v>1</v>
      </c>
      <c r="N30" s="1">
        <v>1</v>
      </c>
      <c r="O30" s="1">
        <v>61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20</v>
      </c>
      <c r="L121" s="1">
        <v>45</v>
      </c>
      <c r="M121" s="17">
        <v>2</v>
      </c>
      <c r="N121" s="1">
        <v>3</v>
      </c>
      <c r="O121" s="1">
        <v>38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23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18</v>
      </c>
      <c r="M126" s="17">
        <v>0</v>
      </c>
      <c r="N126" s="1">
        <v>0</v>
      </c>
      <c r="O126" s="1">
        <v>17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7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24</v>
      </c>
      <c r="L153" s="1">
        <v>38</v>
      </c>
      <c r="M153" s="17">
        <v>0</v>
      </c>
      <c r="N153" s="1">
        <v>1</v>
      </c>
      <c r="O153" s="1">
        <v>36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9</v>
      </c>
      <c r="L189" s="1">
        <v>19</v>
      </c>
      <c r="M189" s="17">
        <v>0</v>
      </c>
      <c r="N189" s="1">
        <v>0</v>
      </c>
      <c r="O189" s="1">
        <v>18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10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12</v>
      </c>
      <c r="L196" s="1">
        <v>21</v>
      </c>
      <c r="M196" s="17">
        <v>1</v>
      </c>
      <c r="N196" s="1">
        <v>0</v>
      </c>
      <c r="O196" s="1">
        <v>19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12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19</v>
      </c>
      <c r="L236" s="1">
        <v>47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1</v>
      </c>
      <c r="U236" s="1">
        <v>7</v>
      </c>
      <c r="V236" s="1">
        <v>29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0</v>
      </c>
      <c r="L269" s="1">
        <v>1</v>
      </c>
      <c r="M269" s="17">
        <v>0</v>
      </c>
      <c r="N269" s="1">
        <v>0</v>
      </c>
      <c r="O269" s="1">
        <v>0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714</v>
      </c>
      <c r="K4" s="7">
        <f t="shared" ref="K4:X4" si="0">SUBTOTAL(9,K7:K721)</f>
        <v>660</v>
      </c>
      <c r="L4" s="7">
        <f t="shared" si="0"/>
        <v>1254</v>
      </c>
      <c r="M4" s="7">
        <f t="shared" si="0"/>
        <v>122</v>
      </c>
      <c r="N4" s="7">
        <f t="shared" si="0"/>
        <v>38</v>
      </c>
      <c r="O4" s="7">
        <f t="shared" si="0"/>
        <v>1205</v>
      </c>
      <c r="P4" s="7">
        <f t="shared" si="0"/>
        <v>116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203</v>
      </c>
      <c r="V4" s="7">
        <f t="shared" si="0"/>
        <v>676</v>
      </c>
      <c r="W4" s="7">
        <f t="shared" si="0"/>
        <v>497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137</v>
      </c>
      <c r="K7" s="15">
        <v>94</v>
      </c>
      <c r="L7" s="14">
        <v>214</v>
      </c>
      <c r="M7" s="15">
        <v>17</v>
      </c>
      <c r="N7" s="14">
        <v>8</v>
      </c>
      <c r="O7" s="14">
        <v>205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32</v>
      </c>
      <c r="V7" s="14">
        <v>119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7">
        <v>108</v>
      </c>
      <c r="L8" s="1">
        <v>168</v>
      </c>
      <c r="M8" s="17">
        <v>36</v>
      </c>
      <c r="N8" s="1">
        <v>4</v>
      </c>
      <c r="O8" s="1">
        <v>163</v>
      </c>
      <c r="P8" s="1">
        <v>32</v>
      </c>
      <c r="Q8" s="1">
        <v>4</v>
      </c>
      <c r="R8" s="17">
        <v>1</v>
      </c>
      <c r="S8" s="16">
        <v>0</v>
      </c>
      <c r="T8" s="1">
        <v>6</v>
      </c>
      <c r="U8" s="1">
        <v>36</v>
      </c>
      <c r="V8" s="1">
        <v>92</v>
      </c>
      <c r="W8" s="1">
        <v>76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15</v>
      </c>
      <c r="L21" s="1">
        <v>27</v>
      </c>
      <c r="M21" s="17">
        <v>1</v>
      </c>
      <c r="N21" s="1">
        <v>1</v>
      </c>
      <c r="O21" s="1">
        <v>24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16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23</v>
      </c>
      <c r="L30" s="1">
        <v>55</v>
      </c>
      <c r="M30" s="17">
        <v>1</v>
      </c>
      <c r="N30" s="1">
        <v>1</v>
      </c>
      <c r="O30" s="1">
        <v>53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39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2</v>
      </c>
      <c r="M42" s="17">
        <v>1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8</v>
      </c>
      <c r="L58" s="1">
        <v>18</v>
      </c>
      <c r="M58" s="17">
        <v>0</v>
      </c>
      <c r="N58" s="1">
        <v>0</v>
      </c>
      <c r="O58" s="1">
        <v>18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2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13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4</v>
      </c>
      <c r="L72" s="1">
        <v>8</v>
      </c>
      <c r="M72" s="17">
        <v>0</v>
      </c>
      <c r="N72" s="1">
        <v>1</v>
      </c>
      <c r="O72" s="1">
        <v>6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4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21</v>
      </c>
      <c r="L94" s="1">
        <v>45</v>
      </c>
      <c r="M94" s="17">
        <v>2</v>
      </c>
      <c r="N94" s="1">
        <v>2</v>
      </c>
      <c r="O94" s="1">
        <v>40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6</v>
      </c>
      <c r="L101" s="1">
        <v>12</v>
      </c>
      <c r="M101" s="17">
        <v>1</v>
      </c>
      <c r="N101" s="1">
        <v>2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5</v>
      </c>
      <c r="V101" s="1">
        <v>1</v>
      </c>
      <c r="W101" s="1">
        <v>7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6</v>
      </c>
      <c r="L112" s="1">
        <v>9</v>
      </c>
      <c r="M112" s="17">
        <v>3</v>
      </c>
      <c r="N112" s="1">
        <v>1</v>
      </c>
      <c r="O112" s="1">
        <v>8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5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8</v>
      </c>
      <c r="L116" s="1">
        <v>14</v>
      </c>
      <c r="M116" s="17">
        <v>1</v>
      </c>
      <c r="N116" s="1">
        <v>0</v>
      </c>
      <c r="O116" s="1">
        <v>14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32</v>
      </c>
      <c r="K121" s="17">
        <v>22</v>
      </c>
      <c r="L121" s="1">
        <v>48</v>
      </c>
      <c r="M121" s="17">
        <v>7</v>
      </c>
      <c r="N121" s="1">
        <v>2</v>
      </c>
      <c r="O121" s="1">
        <v>48</v>
      </c>
      <c r="P121" s="1">
        <v>2</v>
      </c>
      <c r="Q121" s="1">
        <v>3</v>
      </c>
      <c r="R121" s="17">
        <v>0</v>
      </c>
      <c r="S121" s="16">
        <v>0</v>
      </c>
      <c r="T121" s="1">
        <v>3</v>
      </c>
      <c r="U121" s="1">
        <v>10</v>
      </c>
      <c r="V121" s="1">
        <v>34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8</v>
      </c>
      <c r="L126" s="1">
        <v>16</v>
      </c>
      <c r="M126" s="17">
        <v>1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2</v>
      </c>
      <c r="L140" s="1">
        <v>7</v>
      </c>
      <c r="M140" s="17">
        <v>0</v>
      </c>
      <c r="N140" s="1">
        <v>0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4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33</v>
      </c>
      <c r="K153" s="17">
        <v>28</v>
      </c>
      <c r="L153" s="1">
        <v>60</v>
      </c>
      <c r="M153" s="17">
        <v>1</v>
      </c>
      <c r="N153" s="1">
        <v>0</v>
      </c>
      <c r="O153" s="1">
        <v>58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30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11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11</v>
      </c>
      <c r="L188" s="1">
        <v>19</v>
      </c>
      <c r="M188" s="17">
        <v>1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5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9</v>
      </c>
      <c r="K189" s="17">
        <v>7</v>
      </c>
      <c r="L189" s="1">
        <v>16</v>
      </c>
      <c r="M189" s="17">
        <v>0</v>
      </c>
      <c r="N189" s="1">
        <v>0</v>
      </c>
      <c r="O189" s="1">
        <v>16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15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9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4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15</v>
      </c>
      <c r="M196" s="17">
        <v>0</v>
      </c>
      <c r="N196" s="1">
        <v>0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74</v>
      </c>
      <c r="L212" s="1">
        <v>138</v>
      </c>
      <c r="M212" s="17">
        <v>17</v>
      </c>
      <c r="N212" s="1">
        <v>5</v>
      </c>
      <c r="O212" s="1">
        <v>132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28</v>
      </c>
      <c r="L236" s="1">
        <v>55</v>
      </c>
      <c r="M236" s="17">
        <v>4</v>
      </c>
      <c r="N236" s="1">
        <v>1</v>
      </c>
      <c r="O236" s="1">
        <v>53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1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2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6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K691" sqref="K69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749</v>
      </c>
      <c r="K4" s="7">
        <f t="shared" ref="K4:X4" si="0">SUBTOTAL(9,K7:K721)</f>
        <v>669</v>
      </c>
      <c r="L4" s="7">
        <f t="shared" si="0"/>
        <v>1290</v>
      </c>
      <c r="M4" s="7">
        <f t="shared" si="0"/>
        <v>128</v>
      </c>
      <c r="N4" s="7">
        <f t="shared" si="0"/>
        <v>36</v>
      </c>
      <c r="O4" s="7">
        <f t="shared" si="0"/>
        <v>1246</v>
      </c>
      <c r="P4" s="7">
        <f t="shared" si="0"/>
        <v>120</v>
      </c>
      <c r="Q4" s="7">
        <f t="shared" si="0"/>
        <v>9</v>
      </c>
      <c r="R4" s="7">
        <f t="shared" si="0"/>
        <v>7</v>
      </c>
      <c r="S4" s="7">
        <f t="shared" si="0"/>
        <v>0</v>
      </c>
      <c r="T4" s="7">
        <f t="shared" si="0"/>
        <v>27</v>
      </c>
      <c r="U4" s="7">
        <f t="shared" si="0"/>
        <v>188</v>
      </c>
      <c r="V4" s="7">
        <f t="shared" si="0"/>
        <v>756</v>
      </c>
      <c r="W4" s="7">
        <f t="shared" si="0"/>
        <v>474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117</v>
      </c>
      <c r="K7" s="15">
        <v>95</v>
      </c>
      <c r="L7" s="14">
        <v>188</v>
      </c>
      <c r="M7" s="15">
        <v>24</v>
      </c>
      <c r="N7" s="14">
        <v>5</v>
      </c>
      <c r="O7" s="14">
        <v>180</v>
      </c>
      <c r="P7" s="14">
        <v>25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113</v>
      </c>
      <c r="W7" s="14">
        <v>69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7">
        <v>101</v>
      </c>
      <c r="L8" s="1">
        <v>189</v>
      </c>
      <c r="M8" s="17">
        <v>42</v>
      </c>
      <c r="N8" s="1">
        <v>2</v>
      </c>
      <c r="O8" s="1">
        <v>187</v>
      </c>
      <c r="P8" s="1">
        <v>35</v>
      </c>
      <c r="Q8" s="1">
        <v>4</v>
      </c>
      <c r="R8" s="17">
        <v>3</v>
      </c>
      <c r="S8" s="16">
        <v>0</v>
      </c>
      <c r="T8" s="1">
        <v>5</v>
      </c>
      <c r="U8" s="1">
        <v>31</v>
      </c>
      <c r="V8" s="1">
        <v>121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2</v>
      </c>
      <c r="M9" s="17">
        <v>1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9</v>
      </c>
      <c r="L12" s="1">
        <v>15</v>
      </c>
      <c r="M12" s="17">
        <v>0</v>
      </c>
      <c r="N12" s="1">
        <v>0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11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16</v>
      </c>
      <c r="L21" s="1">
        <v>26</v>
      </c>
      <c r="M21" s="17">
        <v>1</v>
      </c>
      <c r="N21" s="1">
        <v>1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36</v>
      </c>
      <c r="L30" s="1">
        <v>64</v>
      </c>
      <c r="M30" s="17">
        <v>0</v>
      </c>
      <c r="N30" s="1">
        <v>1</v>
      </c>
      <c r="O30" s="1">
        <v>59</v>
      </c>
      <c r="P30" s="1">
        <v>4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41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7</v>
      </c>
      <c r="L58" s="1">
        <v>13</v>
      </c>
      <c r="M58" s="17">
        <v>0</v>
      </c>
      <c r="N58" s="1">
        <v>2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6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13</v>
      </c>
      <c r="L68" s="1">
        <v>17</v>
      </c>
      <c r="M68" s="17">
        <v>1</v>
      </c>
      <c r="N68" s="1">
        <v>2</v>
      </c>
      <c r="O68" s="1">
        <v>15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9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14</v>
      </c>
      <c r="L70" s="1">
        <v>29</v>
      </c>
      <c r="M70" s="17">
        <v>2</v>
      </c>
      <c r="N70" s="1">
        <v>1</v>
      </c>
      <c r="O70" s="1">
        <v>30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10</v>
      </c>
      <c r="V70" s="1">
        <v>15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1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5</v>
      </c>
      <c r="M80" s="17">
        <v>1</v>
      </c>
      <c r="N80" s="1">
        <v>0</v>
      </c>
      <c r="O80" s="1">
        <v>5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3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21</v>
      </c>
      <c r="L94" s="1">
        <v>40</v>
      </c>
      <c r="M94" s="17">
        <v>2</v>
      </c>
      <c r="N94" s="1">
        <v>2</v>
      </c>
      <c r="O94" s="1">
        <v>38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7">
        <v>2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3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10</v>
      </c>
      <c r="L112" s="1">
        <v>11</v>
      </c>
      <c r="M112" s="17">
        <v>2</v>
      </c>
      <c r="N112" s="1">
        <v>0</v>
      </c>
      <c r="O112" s="1">
        <v>10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8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20</v>
      </c>
      <c r="M116" s="17">
        <v>1</v>
      </c>
      <c r="N116" s="1">
        <v>0</v>
      </c>
      <c r="O116" s="1">
        <v>20</v>
      </c>
      <c r="P116" s="1">
        <v>0</v>
      </c>
      <c r="Q116" s="1">
        <v>1</v>
      </c>
      <c r="R116" s="17">
        <v>0</v>
      </c>
      <c r="S116" s="16">
        <v>0</v>
      </c>
      <c r="T116" s="1">
        <v>0</v>
      </c>
      <c r="U116" s="1">
        <v>3</v>
      </c>
      <c r="V116" s="1">
        <v>11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25</v>
      </c>
      <c r="L121" s="1">
        <v>41</v>
      </c>
      <c r="M121" s="17">
        <v>5</v>
      </c>
      <c r="N121" s="1">
        <v>0</v>
      </c>
      <c r="O121" s="1">
        <v>38</v>
      </c>
      <c r="P121" s="1">
        <v>8</v>
      </c>
      <c r="Q121" s="1">
        <v>0</v>
      </c>
      <c r="R121" s="17">
        <v>0</v>
      </c>
      <c r="S121" s="16">
        <v>0</v>
      </c>
      <c r="T121" s="1">
        <v>1</v>
      </c>
      <c r="U121" s="1">
        <v>9</v>
      </c>
      <c r="V121" s="1">
        <v>21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9</v>
      </c>
      <c r="L126" s="1">
        <v>16</v>
      </c>
      <c r="M126" s="17">
        <v>0</v>
      </c>
      <c r="N126" s="1">
        <v>1</v>
      </c>
      <c r="O126" s="1">
        <v>15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9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2</v>
      </c>
      <c r="L139" s="1">
        <v>5</v>
      </c>
      <c r="M139" s="17">
        <v>0</v>
      </c>
      <c r="N139" s="1">
        <v>1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5</v>
      </c>
      <c r="L140" s="1">
        <v>17</v>
      </c>
      <c r="M140" s="17">
        <v>0</v>
      </c>
      <c r="N140" s="1">
        <v>1</v>
      </c>
      <c r="O140" s="1">
        <v>14</v>
      </c>
      <c r="P140" s="1">
        <v>1</v>
      </c>
      <c r="Q140" s="1">
        <v>0</v>
      </c>
      <c r="R140" s="17">
        <v>1</v>
      </c>
      <c r="S140" s="16">
        <v>0</v>
      </c>
      <c r="T140" s="1">
        <v>1</v>
      </c>
      <c r="U140" s="1">
        <v>6</v>
      </c>
      <c r="V140" s="1">
        <v>8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37</v>
      </c>
      <c r="K153" s="17">
        <v>24</v>
      </c>
      <c r="L153" s="1">
        <v>58</v>
      </c>
      <c r="M153" s="17">
        <v>3</v>
      </c>
      <c r="N153" s="1">
        <v>1</v>
      </c>
      <c r="O153" s="1">
        <v>56</v>
      </c>
      <c r="P153" s="1">
        <v>4</v>
      </c>
      <c r="Q153" s="1">
        <v>0</v>
      </c>
      <c r="R153" s="17">
        <v>0</v>
      </c>
      <c r="S153" s="16">
        <v>0</v>
      </c>
      <c r="T153" s="1">
        <v>2</v>
      </c>
      <c r="U153" s="1">
        <v>11</v>
      </c>
      <c r="V153" s="1">
        <v>31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13</v>
      </c>
      <c r="K164" s="17">
        <v>6</v>
      </c>
      <c r="L164" s="1">
        <v>18</v>
      </c>
      <c r="M164" s="17">
        <v>1</v>
      </c>
      <c r="N164" s="1">
        <v>1</v>
      </c>
      <c r="O164" s="1">
        <v>17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11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12</v>
      </c>
      <c r="K165" s="17">
        <v>17</v>
      </c>
      <c r="L165" s="1">
        <v>28</v>
      </c>
      <c r="M165" s="17">
        <v>1</v>
      </c>
      <c r="N165" s="1">
        <v>0</v>
      </c>
      <c r="O165" s="1">
        <v>27</v>
      </c>
      <c r="P165" s="1">
        <v>1</v>
      </c>
      <c r="Q165" s="1">
        <v>1</v>
      </c>
      <c r="R165" s="17">
        <v>0</v>
      </c>
      <c r="S165" s="16">
        <v>0</v>
      </c>
      <c r="T165" s="1">
        <v>0</v>
      </c>
      <c r="U165" s="1">
        <v>2</v>
      </c>
      <c r="V165" s="1">
        <v>23</v>
      </c>
      <c r="W165" s="1">
        <v>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7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9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7">
        <v>9</v>
      </c>
      <c r="L189" s="1">
        <v>21</v>
      </c>
      <c r="M189" s="17">
        <v>0</v>
      </c>
      <c r="N189" s="1">
        <v>0</v>
      </c>
      <c r="O189" s="1">
        <v>20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10</v>
      </c>
      <c r="W189" s="1">
        <v>9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11</v>
      </c>
      <c r="L194" s="1">
        <v>20</v>
      </c>
      <c r="M194" s="17">
        <v>0</v>
      </c>
      <c r="N194" s="1">
        <v>0</v>
      </c>
      <c r="O194" s="1">
        <v>20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11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7</v>
      </c>
      <c r="L196" s="1">
        <v>17</v>
      </c>
      <c r="M196" s="17">
        <v>0</v>
      </c>
      <c r="N196" s="1">
        <v>0</v>
      </c>
      <c r="O196" s="1">
        <v>16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13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1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85</v>
      </c>
      <c r="L212" s="1">
        <v>158</v>
      </c>
      <c r="M212" s="17">
        <v>16</v>
      </c>
      <c r="N212" s="1">
        <v>7</v>
      </c>
      <c r="O212" s="1">
        <v>152</v>
      </c>
      <c r="P212" s="1">
        <v>11</v>
      </c>
      <c r="Q212" s="1">
        <v>1</v>
      </c>
      <c r="R212" s="17">
        <v>3</v>
      </c>
      <c r="S212" s="16">
        <v>0</v>
      </c>
      <c r="T212" s="1">
        <v>8</v>
      </c>
      <c r="U212" s="1">
        <v>18</v>
      </c>
      <c r="V212" s="1">
        <v>97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8</v>
      </c>
      <c r="M224" s="17">
        <v>1</v>
      </c>
      <c r="N224" s="1">
        <v>1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40</v>
      </c>
      <c r="K236" s="17">
        <v>27</v>
      </c>
      <c r="L236" s="1">
        <v>65</v>
      </c>
      <c r="M236" s="17">
        <v>2</v>
      </c>
      <c r="N236" s="1">
        <v>2</v>
      </c>
      <c r="O236" s="1">
        <v>57</v>
      </c>
      <c r="P236" s="1">
        <v>8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36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6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5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4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0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8</v>
      </c>
      <c r="K291" s="17">
        <v>5</v>
      </c>
      <c r="L291" s="1">
        <v>12</v>
      </c>
      <c r="M291" s="17">
        <v>1</v>
      </c>
      <c r="N291" s="1">
        <v>0</v>
      </c>
      <c r="O291" s="1">
        <v>13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4</v>
      </c>
      <c r="V291" s="1">
        <v>3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43</v>
      </c>
      <c r="L373" s="1">
        <v>86</v>
      </c>
      <c r="M373" s="17">
        <v>15</v>
      </c>
      <c r="N373" s="1">
        <v>3</v>
      </c>
      <c r="O373" s="1">
        <v>92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8</v>
      </c>
      <c r="V373" s="1">
        <v>33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10</v>
      </c>
      <c r="L398" s="1">
        <v>16</v>
      </c>
      <c r="M398" s="17">
        <v>5</v>
      </c>
      <c r="N398" s="1">
        <v>1</v>
      </c>
      <c r="O398" s="1">
        <v>17</v>
      </c>
      <c r="P398" s="1">
        <v>3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10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4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5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709</v>
      </c>
      <c r="K4" s="7">
        <f t="shared" ref="K4:X4" si="0">SUBTOTAL(9,K7:K721)</f>
        <v>645</v>
      </c>
      <c r="L4" s="7">
        <f t="shared" si="0"/>
        <v>1239</v>
      </c>
      <c r="M4" s="7">
        <f t="shared" si="0"/>
        <v>115</v>
      </c>
      <c r="N4" s="7">
        <f t="shared" si="0"/>
        <v>36</v>
      </c>
      <c r="O4" s="7">
        <f t="shared" si="0"/>
        <v>1175</v>
      </c>
      <c r="P4" s="7">
        <f t="shared" si="0"/>
        <v>126</v>
      </c>
      <c r="Q4" s="7">
        <f t="shared" si="0"/>
        <v>10</v>
      </c>
      <c r="R4" s="7">
        <f t="shared" si="0"/>
        <v>7</v>
      </c>
      <c r="S4" s="7">
        <f t="shared" si="0"/>
        <v>0</v>
      </c>
      <c r="T4" s="7">
        <f t="shared" si="0"/>
        <v>31</v>
      </c>
      <c r="U4" s="7">
        <f t="shared" si="0"/>
        <v>196</v>
      </c>
      <c r="V4" s="7">
        <f t="shared" si="0"/>
        <v>727</v>
      </c>
      <c r="W4" s="7">
        <f t="shared" si="0"/>
        <v>431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92</v>
      </c>
      <c r="L7" s="14">
        <v>195</v>
      </c>
      <c r="M7" s="15">
        <v>17</v>
      </c>
      <c r="N7" s="14">
        <v>5</v>
      </c>
      <c r="O7" s="14">
        <v>181</v>
      </c>
      <c r="P7" s="14">
        <v>25</v>
      </c>
      <c r="Q7" s="14">
        <v>0</v>
      </c>
      <c r="R7" s="15">
        <v>1</v>
      </c>
      <c r="S7" s="13">
        <v>0</v>
      </c>
      <c r="T7" s="14">
        <v>4</v>
      </c>
      <c r="U7" s="14">
        <v>30</v>
      </c>
      <c r="V7" s="14">
        <v>120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135</v>
      </c>
      <c r="K8" s="17">
        <v>127</v>
      </c>
      <c r="L8" s="1">
        <v>220</v>
      </c>
      <c r="M8" s="17">
        <v>42</v>
      </c>
      <c r="N8" s="1">
        <v>6</v>
      </c>
      <c r="O8" s="1">
        <v>212</v>
      </c>
      <c r="P8" s="1">
        <v>38</v>
      </c>
      <c r="Q8" s="1">
        <v>6</v>
      </c>
      <c r="R8" s="17">
        <v>0</v>
      </c>
      <c r="S8" s="16">
        <v>0</v>
      </c>
      <c r="T8" s="1">
        <v>6</v>
      </c>
      <c r="U8" s="1">
        <v>50</v>
      </c>
      <c r="V8" s="1">
        <v>130</v>
      </c>
      <c r="W8" s="1">
        <v>82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1</v>
      </c>
      <c r="S9" s="16">
        <v>0</v>
      </c>
      <c r="T9" s="1">
        <v>0</v>
      </c>
      <c r="U9" s="1">
        <v>0</v>
      </c>
      <c r="V9" s="1">
        <v>0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11</v>
      </c>
      <c r="K12" s="17">
        <v>14</v>
      </c>
      <c r="L12" s="1">
        <v>25</v>
      </c>
      <c r="M12" s="17">
        <v>0</v>
      </c>
      <c r="N12" s="1">
        <v>2</v>
      </c>
      <c r="O12" s="1">
        <v>21</v>
      </c>
      <c r="P12" s="1">
        <v>2</v>
      </c>
      <c r="Q12" s="1">
        <v>0</v>
      </c>
      <c r="R12" s="17">
        <v>0</v>
      </c>
      <c r="S12" s="16">
        <v>0</v>
      </c>
      <c r="T12" s="1">
        <v>1</v>
      </c>
      <c r="U12" s="1">
        <v>4</v>
      </c>
      <c r="V12" s="1">
        <v>18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16</v>
      </c>
      <c r="L21" s="1">
        <v>25</v>
      </c>
      <c r="M21" s="17">
        <v>1</v>
      </c>
      <c r="N21" s="1">
        <v>0</v>
      </c>
      <c r="O21" s="1">
        <v>24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20</v>
      </c>
      <c r="W21" s="1">
        <v>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23</v>
      </c>
      <c r="L30" s="1">
        <v>61</v>
      </c>
      <c r="M30" s="17">
        <v>1</v>
      </c>
      <c r="N30" s="1">
        <v>0</v>
      </c>
      <c r="O30" s="1">
        <v>60</v>
      </c>
      <c r="P30" s="1">
        <v>2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15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</v>
      </c>
      <c r="K42" s="17">
        <v>3</v>
      </c>
      <c r="L42" s="1">
        <v>4</v>
      </c>
      <c r="M42" s="17">
        <v>0</v>
      </c>
      <c r="N42" s="1">
        <v>0</v>
      </c>
      <c r="O42" s="1">
        <v>4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4</v>
      </c>
      <c r="L58" s="1">
        <v>8</v>
      </c>
      <c r="M58" s="17">
        <v>1</v>
      </c>
      <c r="N58" s="1">
        <v>0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6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10</v>
      </c>
      <c r="L68" s="1">
        <v>18</v>
      </c>
      <c r="M68" s="17">
        <v>0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9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22</v>
      </c>
      <c r="M70" s="17">
        <v>1</v>
      </c>
      <c r="N70" s="1">
        <v>1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2</v>
      </c>
      <c r="U70" s="1">
        <v>5</v>
      </c>
      <c r="V70" s="1">
        <v>14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7">
        <v>4</v>
      </c>
      <c r="L72" s="1">
        <v>5</v>
      </c>
      <c r="M72" s="17">
        <v>0</v>
      </c>
      <c r="N72" s="1">
        <v>0</v>
      </c>
      <c r="O72" s="1">
        <v>4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4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0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20</v>
      </c>
      <c r="L94" s="1">
        <v>31</v>
      </c>
      <c r="M94" s="17">
        <v>2</v>
      </c>
      <c r="N94" s="1">
        <v>1</v>
      </c>
      <c r="O94" s="1">
        <v>32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16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5</v>
      </c>
      <c r="L101" s="1">
        <v>10</v>
      </c>
      <c r="M101" s="17">
        <v>0</v>
      </c>
      <c r="N101" s="1">
        <v>0</v>
      </c>
      <c r="O101" s="1">
        <v>10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3</v>
      </c>
      <c r="W101" s="1">
        <v>5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5</v>
      </c>
      <c r="K112" s="17">
        <v>3</v>
      </c>
      <c r="L112" s="1">
        <v>6</v>
      </c>
      <c r="M112" s="17">
        <v>2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7">
        <v>5</v>
      </c>
      <c r="L116" s="1">
        <v>17</v>
      </c>
      <c r="M116" s="17">
        <v>0</v>
      </c>
      <c r="N116" s="1">
        <v>0</v>
      </c>
      <c r="O116" s="1">
        <v>16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17</v>
      </c>
      <c r="L121" s="1">
        <v>34</v>
      </c>
      <c r="M121" s="17">
        <v>3</v>
      </c>
      <c r="N121" s="1">
        <v>1</v>
      </c>
      <c r="O121" s="1">
        <v>33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3</v>
      </c>
      <c r="V121" s="1">
        <v>20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4</v>
      </c>
      <c r="L126" s="1">
        <v>11</v>
      </c>
      <c r="M126" s="17">
        <v>0</v>
      </c>
      <c r="N126" s="1">
        <v>0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1</v>
      </c>
      <c r="V126" s="1">
        <v>6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2</v>
      </c>
      <c r="L139" s="1">
        <v>6</v>
      </c>
      <c r="M139" s="17">
        <v>0</v>
      </c>
      <c r="N139" s="1">
        <v>0</v>
      </c>
      <c r="O139" s="1">
        <v>5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5</v>
      </c>
      <c r="L140" s="1">
        <v>12</v>
      </c>
      <c r="M140" s="17">
        <v>0</v>
      </c>
      <c r="N140" s="1">
        <v>0</v>
      </c>
      <c r="O140" s="1">
        <v>11</v>
      </c>
      <c r="P140" s="1">
        <v>1</v>
      </c>
      <c r="Q140" s="1">
        <v>0</v>
      </c>
      <c r="R140" s="17">
        <v>0</v>
      </c>
      <c r="S140" s="16">
        <v>0</v>
      </c>
      <c r="T140" s="1">
        <v>1</v>
      </c>
      <c r="U140" s="1">
        <v>2</v>
      </c>
      <c r="V140" s="1">
        <v>7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33</v>
      </c>
      <c r="L153" s="1">
        <v>65</v>
      </c>
      <c r="M153" s="17">
        <v>3</v>
      </c>
      <c r="N153" s="1">
        <v>2</v>
      </c>
      <c r="O153" s="1">
        <v>58</v>
      </c>
      <c r="P153" s="1">
        <v>6</v>
      </c>
      <c r="Q153" s="1">
        <v>1</v>
      </c>
      <c r="R153" s="17">
        <v>1</v>
      </c>
      <c r="S153" s="16">
        <v>0</v>
      </c>
      <c r="T153" s="1">
        <v>3</v>
      </c>
      <c r="U153" s="1">
        <v>10</v>
      </c>
      <c r="V153" s="1">
        <v>35</v>
      </c>
      <c r="W153" s="1">
        <v>23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5</v>
      </c>
      <c r="L164" s="1">
        <v>14</v>
      </c>
      <c r="M164" s="17">
        <v>0</v>
      </c>
      <c r="N164" s="1">
        <v>0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2</v>
      </c>
      <c r="V164" s="1">
        <v>9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16</v>
      </c>
      <c r="L165" s="1">
        <v>36</v>
      </c>
      <c r="M165" s="17">
        <v>1</v>
      </c>
      <c r="N165" s="1">
        <v>3</v>
      </c>
      <c r="O165" s="1">
        <v>34</v>
      </c>
      <c r="P165" s="1">
        <v>0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4</v>
      </c>
      <c r="K188" s="17">
        <v>12</v>
      </c>
      <c r="L188" s="1">
        <v>15</v>
      </c>
      <c r="M188" s="17">
        <v>1</v>
      </c>
      <c r="N188" s="1">
        <v>0</v>
      </c>
      <c r="O188" s="1">
        <v>16</v>
      </c>
      <c r="P188" s="1">
        <v>0</v>
      </c>
      <c r="Q188" s="1">
        <v>0</v>
      </c>
      <c r="R188" s="17">
        <v>0</v>
      </c>
      <c r="S188" s="16">
        <v>0</v>
      </c>
      <c r="T188" s="1">
        <v>2</v>
      </c>
      <c r="U188" s="1">
        <v>7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9</v>
      </c>
      <c r="K189" s="17">
        <v>4</v>
      </c>
      <c r="L189" s="1">
        <v>13</v>
      </c>
      <c r="M189" s="17">
        <v>0</v>
      </c>
      <c r="N189" s="1">
        <v>0</v>
      </c>
      <c r="O189" s="1">
        <v>13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4</v>
      </c>
      <c r="V189" s="1">
        <v>9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15</v>
      </c>
      <c r="M194" s="17">
        <v>0</v>
      </c>
      <c r="N194" s="1">
        <v>0</v>
      </c>
      <c r="O194" s="1">
        <v>15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8</v>
      </c>
      <c r="W194" s="1">
        <v>6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3</v>
      </c>
      <c r="K196" s="17">
        <v>7</v>
      </c>
      <c r="L196" s="1">
        <v>10</v>
      </c>
      <c r="M196" s="17">
        <v>0</v>
      </c>
      <c r="N196" s="1">
        <v>0</v>
      </c>
      <c r="O196" s="1">
        <v>8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86</v>
      </c>
      <c r="K212" s="17">
        <v>94</v>
      </c>
      <c r="L212" s="1">
        <v>165</v>
      </c>
      <c r="M212" s="17">
        <v>15</v>
      </c>
      <c r="N212" s="1">
        <v>4</v>
      </c>
      <c r="O212" s="1">
        <v>152</v>
      </c>
      <c r="P212" s="1">
        <v>20</v>
      </c>
      <c r="Q212" s="1">
        <v>2</v>
      </c>
      <c r="R212" s="17">
        <v>2</v>
      </c>
      <c r="S212" s="16">
        <v>0</v>
      </c>
      <c r="T212" s="1">
        <v>2</v>
      </c>
      <c r="U212" s="1">
        <v>24</v>
      </c>
      <c r="V212" s="1">
        <v>99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4</v>
      </c>
      <c r="L224" s="1">
        <v>9</v>
      </c>
      <c r="M224" s="17">
        <v>1</v>
      </c>
      <c r="N224" s="1">
        <v>0</v>
      </c>
      <c r="O224" s="1">
        <v>9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3</v>
      </c>
      <c r="V224" s="1">
        <v>5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27</v>
      </c>
      <c r="L236" s="1">
        <v>55</v>
      </c>
      <c r="M236" s="17">
        <v>1</v>
      </c>
      <c r="N236" s="1">
        <v>4</v>
      </c>
      <c r="O236" s="1">
        <v>45</v>
      </c>
      <c r="P236" s="1">
        <v>7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31</v>
      </c>
      <c r="W236" s="1">
        <v>16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2</v>
      </c>
      <c r="L241" s="1">
        <v>2</v>
      </c>
      <c r="M241" s="17">
        <v>0</v>
      </c>
      <c r="N241" s="1">
        <v>1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2</v>
      </c>
      <c r="L247" s="1">
        <v>8</v>
      </c>
      <c r="M247" s="17">
        <v>0</v>
      </c>
      <c r="N247" s="1">
        <v>0</v>
      </c>
      <c r="O247" s="1">
        <v>8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7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1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0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2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7">
        <v>42</v>
      </c>
      <c r="L373" s="1">
        <v>71</v>
      </c>
      <c r="M373" s="17">
        <v>20</v>
      </c>
      <c r="N373" s="1">
        <v>5</v>
      </c>
      <c r="O373" s="1">
        <v>74</v>
      </c>
      <c r="P373" s="1">
        <v>9</v>
      </c>
      <c r="Q373" s="1">
        <v>1</v>
      </c>
      <c r="R373" s="17">
        <v>2</v>
      </c>
      <c r="S373" s="16">
        <v>0</v>
      </c>
      <c r="T373" s="1">
        <v>1</v>
      </c>
      <c r="U373" s="1">
        <v>6</v>
      </c>
      <c r="V373" s="1">
        <v>31</v>
      </c>
      <c r="W373" s="1">
        <v>54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7</v>
      </c>
      <c r="L398" s="1">
        <v>10</v>
      </c>
      <c r="M398" s="17">
        <v>3</v>
      </c>
      <c r="N398" s="1">
        <v>0</v>
      </c>
      <c r="O398" s="1">
        <v>12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3</v>
      </c>
      <c r="L535" s="1">
        <v>4</v>
      </c>
      <c r="M535" s="17">
        <v>0</v>
      </c>
      <c r="N535" s="1">
        <v>0</v>
      </c>
      <c r="O535" s="1">
        <v>4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2023-09-08T15:05:03Z</dcterms:modified>
</cp:coreProperties>
</file>